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神奈川県中体連バドミントン専門部\Desktop\書記\R6\"/>
    </mc:Choice>
  </mc:AlternateContent>
  <xr:revisionPtr revIDLastSave="0" documentId="13_ncr:1_{BB7EF723-CFCF-41A9-91E0-ED585358F717}" xr6:coauthVersionLast="47" xr6:coauthVersionMax="47" xr10:uidLastSave="{00000000-0000-0000-0000-000000000000}"/>
  <bookViews>
    <workbookView xWindow="-120" yWindow="-120" windowWidth="20730" windowHeight="11040" tabRatio="718" firstSheet="1" activeTab="1" xr2:uid="{00000000-000D-0000-FFFF-FFFF00000000}"/>
  </bookViews>
  <sheets>
    <sheet name="データベース" sheetId="3" r:id="rId1"/>
    <sheet name="出場選手一覧（男子）" sheetId="4" r:id="rId2"/>
    <sheet name="出場選手一覧（女子）" sheetId="1" r:id="rId3"/>
    <sheet name="組合せカード" sheetId="5" r:id="rId4"/>
    <sheet name="出場校一覧" sheetId="6" r:id="rId5"/>
    <sheet name="領収書" sheetId="7" r:id="rId6"/>
    <sheet name="表彰データ" sheetId="8" r:id="rId7"/>
    <sheet name="書記用" sheetId="9" r:id="rId8"/>
    <sheet name="アサミtai貼り付け用" sheetId="10" r:id="rId9"/>
  </sheets>
  <definedNames>
    <definedName name="_xlnm.Print_Area" localSheetId="2">'出場選手一覧（女子）'!$A$1:$E$43</definedName>
    <definedName name="_xlnm.Print_Area" localSheetId="1">'出場選手一覧（男子）'!$A$1:$E$43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" i="9" l="1"/>
  <c r="S3" i="9"/>
  <c r="T3" i="9"/>
  <c r="V3" i="9"/>
  <c r="W3" i="9"/>
  <c r="R4" i="9"/>
  <c r="S4" i="9"/>
  <c r="T4" i="9"/>
  <c r="V4" i="9"/>
  <c r="W4" i="9"/>
  <c r="R5" i="9"/>
  <c r="S5" i="9"/>
  <c r="T5" i="9"/>
  <c r="V5" i="9"/>
  <c r="W5" i="9"/>
  <c r="R6" i="9"/>
  <c r="S6" i="9"/>
  <c r="T6" i="9"/>
  <c r="V6" i="9"/>
  <c r="W6" i="9"/>
  <c r="R7" i="9"/>
  <c r="S7" i="9"/>
  <c r="T7" i="9"/>
  <c r="V7" i="9"/>
  <c r="W7" i="9"/>
  <c r="R8" i="9"/>
  <c r="S8" i="9"/>
  <c r="T8" i="9"/>
  <c r="V8" i="9"/>
  <c r="W8" i="9"/>
  <c r="R9" i="9"/>
  <c r="S9" i="9"/>
  <c r="T9" i="9"/>
  <c r="V9" i="9"/>
  <c r="W9" i="9"/>
  <c r="R10" i="9"/>
  <c r="S10" i="9"/>
  <c r="T10" i="9"/>
  <c r="V10" i="9"/>
  <c r="W10" i="9"/>
  <c r="R11" i="9"/>
  <c r="S11" i="9"/>
  <c r="T11" i="9"/>
  <c r="V11" i="9"/>
  <c r="W11" i="9"/>
  <c r="R12" i="9"/>
  <c r="S12" i="9"/>
  <c r="T12" i="9"/>
  <c r="V12" i="9"/>
  <c r="W12" i="9"/>
  <c r="R13" i="9"/>
  <c r="S13" i="9"/>
  <c r="T13" i="9"/>
  <c r="V13" i="9"/>
  <c r="W13" i="9"/>
  <c r="R14" i="9"/>
  <c r="S14" i="9"/>
  <c r="T14" i="9"/>
  <c r="V14" i="9"/>
  <c r="W14" i="9"/>
  <c r="R15" i="9"/>
  <c r="S15" i="9"/>
  <c r="T15" i="9"/>
  <c r="V15" i="9"/>
  <c r="W15" i="9"/>
  <c r="R16" i="9"/>
  <c r="S16" i="9"/>
  <c r="T16" i="9"/>
  <c r="V16" i="9"/>
  <c r="W16" i="9"/>
  <c r="R17" i="9"/>
  <c r="S17" i="9"/>
  <c r="T17" i="9"/>
  <c r="V17" i="9"/>
  <c r="W17" i="9"/>
  <c r="R18" i="9"/>
  <c r="S18" i="9"/>
  <c r="T18" i="9"/>
  <c r="V18" i="9"/>
  <c r="W18" i="9"/>
  <c r="R19" i="9"/>
  <c r="S19" i="9"/>
  <c r="T19" i="9"/>
  <c r="V19" i="9"/>
  <c r="W19" i="9"/>
  <c r="R20" i="9"/>
  <c r="S20" i="9"/>
  <c r="T20" i="9"/>
  <c r="V20" i="9"/>
  <c r="W20" i="9"/>
  <c r="R21" i="9"/>
  <c r="S21" i="9"/>
  <c r="T21" i="9"/>
  <c r="V21" i="9"/>
  <c r="W21" i="9"/>
  <c r="R22" i="9"/>
  <c r="S22" i="9"/>
  <c r="T22" i="9"/>
  <c r="V22" i="9"/>
  <c r="W22" i="9"/>
  <c r="R23" i="9"/>
  <c r="S23" i="9"/>
  <c r="T23" i="9"/>
  <c r="V23" i="9"/>
  <c r="W23" i="9"/>
  <c r="R24" i="9"/>
  <c r="S24" i="9"/>
  <c r="T24" i="9"/>
  <c r="V24" i="9"/>
  <c r="W24" i="9"/>
  <c r="R25" i="9"/>
  <c r="S25" i="9"/>
  <c r="T25" i="9"/>
  <c r="V25" i="9"/>
  <c r="W25" i="9"/>
  <c r="R26" i="9"/>
  <c r="S26" i="9"/>
  <c r="T26" i="9"/>
  <c r="V26" i="9"/>
  <c r="W26" i="9"/>
  <c r="R27" i="9"/>
  <c r="S27" i="9"/>
  <c r="T27" i="9"/>
  <c r="V27" i="9"/>
  <c r="W27" i="9"/>
  <c r="R28" i="9"/>
  <c r="S28" i="9"/>
  <c r="T28" i="9"/>
  <c r="V28" i="9"/>
  <c r="W28" i="9"/>
  <c r="R29" i="9"/>
  <c r="S29" i="9"/>
  <c r="T29" i="9"/>
  <c r="V29" i="9"/>
  <c r="W29" i="9"/>
  <c r="R30" i="9"/>
  <c r="S30" i="9"/>
  <c r="T30" i="9"/>
  <c r="V30" i="9"/>
  <c r="W30" i="9"/>
  <c r="R31" i="9"/>
  <c r="S31" i="9"/>
  <c r="T31" i="9"/>
  <c r="V31" i="9"/>
  <c r="W31" i="9"/>
  <c r="R32" i="9"/>
  <c r="S32" i="9"/>
  <c r="T32" i="9"/>
  <c r="V32" i="9"/>
  <c r="W32" i="9"/>
  <c r="R33" i="9"/>
  <c r="S33" i="9"/>
  <c r="T33" i="9"/>
  <c r="V33" i="9"/>
  <c r="W33" i="9"/>
  <c r="R34" i="9"/>
  <c r="S34" i="9"/>
  <c r="T34" i="9"/>
  <c r="V34" i="9"/>
  <c r="W34" i="9"/>
  <c r="R35" i="9"/>
  <c r="S35" i="9"/>
  <c r="T35" i="9"/>
  <c r="V35" i="9"/>
  <c r="W35" i="9"/>
  <c r="R36" i="9"/>
  <c r="S36" i="9"/>
  <c r="T36" i="9"/>
  <c r="V36" i="9"/>
  <c r="W36" i="9"/>
  <c r="R37" i="9"/>
  <c r="S37" i="9"/>
  <c r="T37" i="9"/>
  <c r="V37" i="9"/>
  <c r="W37" i="9"/>
  <c r="R38" i="9"/>
  <c r="S38" i="9"/>
  <c r="T38" i="9"/>
  <c r="V38" i="9"/>
  <c r="W38" i="9"/>
  <c r="R39" i="9"/>
  <c r="S39" i="9"/>
  <c r="T39" i="9"/>
  <c r="V39" i="9"/>
  <c r="W39" i="9"/>
  <c r="M3" i="9"/>
  <c r="N3" i="9"/>
  <c r="P3" i="9"/>
  <c r="M4" i="9"/>
  <c r="N4" i="9"/>
  <c r="P4" i="9"/>
  <c r="M5" i="9"/>
  <c r="N5" i="9"/>
  <c r="P5" i="9"/>
  <c r="M6" i="9"/>
  <c r="N6" i="9"/>
  <c r="P6" i="9"/>
  <c r="M7" i="9"/>
  <c r="N7" i="9"/>
  <c r="P7" i="9"/>
  <c r="M8" i="9"/>
  <c r="N8" i="9"/>
  <c r="P8" i="9"/>
  <c r="M9" i="9"/>
  <c r="N9" i="9"/>
  <c r="P9" i="9"/>
  <c r="M10" i="9"/>
  <c r="N10" i="9"/>
  <c r="P10" i="9"/>
  <c r="M11" i="9"/>
  <c r="N11" i="9"/>
  <c r="P11" i="9"/>
  <c r="M12" i="9"/>
  <c r="N12" i="9"/>
  <c r="P12" i="9"/>
  <c r="M13" i="9"/>
  <c r="N13" i="9"/>
  <c r="P13" i="9"/>
  <c r="M14" i="9"/>
  <c r="N14" i="9"/>
  <c r="P14" i="9"/>
  <c r="M15" i="9"/>
  <c r="N15" i="9"/>
  <c r="P15" i="9"/>
  <c r="M16" i="9"/>
  <c r="N16" i="9"/>
  <c r="P16" i="9"/>
  <c r="M17" i="9"/>
  <c r="N17" i="9"/>
  <c r="P17" i="9"/>
  <c r="M18" i="9"/>
  <c r="N18" i="9"/>
  <c r="P18" i="9"/>
  <c r="M19" i="9"/>
  <c r="N19" i="9"/>
  <c r="P19" i="9"/>
  <c r="M20" i="9"/>
  <c r="N20" i="9"/>
  <c r="P20" i="9"/>
  <c r="M21" i="9"/>
  <c r="N21" i="9"/>
  <c r="P21" i="9"/>
  <c r="M22" i="9"/>
  <c r="N22" i="9"/>
  <c r="P22" i="9"/>
  <c r="M23" i="9"/>
  <c r="N23" i="9"/>
  <c r="P23" i="9"/>
  <c r="M24" i="9"/>
  <c r="N24" i="9"/>
  <c r="P24" i="9"/>
  <c r="M25" i="9"/>
  <c r="N25" i="9"/>
  <c r="P25" i="9"/>
  <c r="M26" i="9"/>
  <c r="N26" i="9"/>
  <c r="P26" i="9"/>
  <c r="M27" i="9"/>
  <c r="N27" i="9"/>
  <c r="P27" i="9"/>
  <c r="M28" i="9"/>
  <c r="N28" i="9"/>
  <c r="P28" i="9"/>
  <c r="M29" i="9"/>
  <c r="N29" i="9"/>
  <c r="P29" i="9"/>
  <c r="M30" i="9"/>
  <c r="N30" i="9"/>
  <c r="P30" i="9"/>
  <c r="M31" i="9"/>
  <c r="N31" i="9"/>
  <c r="P31" i="9"/>
  <c r="M32" i="9"/>
  <c r="N32" i="9"/>
  <c r="P32" i="9"/>
  <c r="M33" i="9"/>
  <c r="N33" i="9"/>
  <c r="P33" i="9"/>
  <c r="M34" i="9"/>
  <c r="N34" i="9"/>
  <c r="P34" i="9"/>
  <c r="M35" i="9"/>
  <c r="N35" i="9"/>
  <c r="P35" i="9"/>
  <c r="M36" i="9"/>
  <c r="N36" i="9"/>
  <c r="P36" i="9"/>
  <c r="M37" i="9"/>
  <c r="N37" i="9"/>
  <c r="P37" i="9"/>
  <c r="M38" i="9"/>
  <c r="N38" i="9"/>
  <c r="P38" i="9"/>
  <c r="M39" i="9"/>
  <c r="N39" i="9"/>
  <c r="P39" i="9"/>
  <c r="F3" i="9"/>
  <c r="G3" i="9"/>
  <c r="H3" i="9"/>
  <c r="J3" i="9"/>
  <c r="K3" i="9"/>
  <c r="F4" i="9"/>
  <c r="G4" i="9"/>
  <c r="H4" i="9"/>
  <c r="J4" i="9"/>
  <c r="K4" i="9"/>
  <c r="F5" i="9"/>
  <c r="G5" i="9"/>
  <c r="H5" i="9"/>
  <c r="J5" i="9"/>
  <c r="K5" i="9"/>
  <c r="F6" i="9"/>
  <c r="G6" i="9"/>
  <c r="H6" i="9"/>
  <c r="J6" i="9"/>
  <c r="K6" i="9"/>
  <c r="F7" i="9"/>
  <c r="G7" i="9"/>
  <c r="H7" i="9"/>
  <c r="J7" i="9"/>
  <c r="K7" i="9"/>
  <c r="F8" i="9"/>
  <c r="G8" i="9"/>
  <c r="H8" i="9"/>
  <c r="J8" i="9"/>
  <c r="K8" i="9"/>
  <c r="F9" i="9"/>
  <c r="G9" i="9"/>
  <c r="H9" i="9"/>
  <c r="J9" i="9"/>
  <c r="K9" i="9"/>
  <c r="F10" i="9"/>
  <c r="G10" i="9"/>
  <c r="H10" i="9"/>
  <c r="J10" i="9"/>
  <c r="K10" i="9"/>
  <c r="F11" i="9"/>
  <c r="G11" i="9"/>
  <c r="H11" i="9"/>
  <c r="J11" i="9"/>
  <c r="K11" i="9"/>
  <c r="F12" i="9"/>
  <c r="G12" i="9"/>
  <c r="H12" i="9"/>
  <c r="J12" i="9"/>
  <c r="K12" i="9"/>
  <c r="F13" i="9"/>
  <c r="G13" i="9"/>
  <c r="H13" i="9"/>
  <c r="J13" i="9"/>
  <c r="K13" i="9"/>
  <c r="F14" i="9"/>
  <c r="G14" i="9"/>
  <c r="H14" i="9"/>
  <c r="J14" i="9"/>
  <c r="K14" i="9"/>
  <c r="F15" i="9"/>
  <c r="G15" i="9"/>
  <c r="H15" i="9"/>
  <c r="J15" i="9"/>
  <c r="K15" i="9"/>
  <c r="F16" i="9"/>
  <c r="G16" i="9"/>
  <c r="H16" i="9"/>
  <c r="J16" i="9"/>
  <c r="K16" i="9"/>
  <c r="F17" i="9"/>
  <c r="G17" i="9"/>
  <c r="H17" i="9"/>
  <c r="J17" i="9"/>
  <c r="K17" i="9"/>
  <c r="F18" i="9"/>
  <c r="G18" i="9"/>
  <c r="H18" i="9"/>
  <c r="J18" i="9"/>
  <c r="K18" i="9"/>
  <c r="F19" i="9"/>
  <c r="G19" i="9"/>
  <c r="H19" i="9"/>
  <c r="J19" i="9"/>
  <c r="K19" i="9"/>
  <c r="F20" i="9"/>
  <c r="G20" i="9"/>
  <c r="H20" i="9"/>
  <c r="J20" i="9"/>
  <c r="K20" i="9"/>
  <c r="F21" i="9"/>
  <c r="G21" i="9"/>
  <c r="H21" i="9"/>
  <c r="J21" i="9"/>
  <c r="K21" i="9"/>
  <c r="F22" i="9"/>
  <c r="G22" i="9"/>
  <c r="H22" i="9"/>
  <c r="J22" i="9"/>
  <c r="K22" i="9"/>
  <c r="F23" i="9"/>
  <c r="G23" i="9"/>
  <c r="H23" i="9"/>
  <c r="J23" i="9"/>
  <c r="K23" i="9"/>
  <c r="F24" i="9"/>
  <c r="G24" i="9"/>
  <c r="H24" i="9"/>
  <c r="J24" i="9"/>
  <c r="K24" i="9"/>
  <c r="F25" i="9"/>
  <c r="G25" i="9"/>
  <c r="H25" i="9"/>
  <c r="J25" i="9"/>
  <c r="K25" i="9"/>
  <c r="F26" i="9"/>
  <c r="G26" i="9"/>
  <c r="H26" i="9"/>
  <c r="J26" i="9"/>
  <c r="K26" i="9"/>
  <c r="F27" i="9"/>
  <c r="G27" i="9"/>
  <c r="H27" i="9"/>
  <c r="J27" i="9"/>
  <c r="K27" i="9"/>
  <c r="F28" i="9"/>
  <c r="G28" i="9"/>
  <c r="H28" i="9"/>
  <c r="J28" i="9"/>
  <c r="K28" i="9"/>
  <c r="F29" i="9"/>
  <c r="G29" i="9"/>
  <c r="H29" i="9"/>
  <c r="J29" i="9"/>
  <c r="K29" i="9"/>
  <c r="F30" i="9"/>
  <c r="G30" i="9"/>
  <c r="H30" i="9"/>
  <c r="J30" i="9"/>
  <c r="K30" i="9"/>
  <c r="F31" i="9"/>
  <c r="G31" i="9"/>
  <c r="H31" i="9"/>
  <c r="J31" i="9"/>
  <c r="K31" i="9"/>
  <c r="F32" i="9"/>
  <c r="G32" i="9"/>
  <c r="H32" i="9"/>
  <c r="J32" i="9"/>
  <c r="K32" i="9"/>
  <c r="F33" i="9"/>
  <c r="G33" i="9"/>
  <c r="H33" i="9"/>
  <c r="J33" i="9"/>
  <c r="K33" i="9"/>
  <c r="F34" i="9"/>
  <c r="G34" i="9"/>
  <c r="H34" i="9"/>
  <c r="J34" i="9"/>
  <c r="K34" i="9"/>
  <c r="F35" i="9"/>
  <c r="G35" i="9"/>
  <c r="H35" i="9"/>
  <c r="J35" i="9"/>
  <c r="K35" i="9"/>
  <c r="F36" i="9"/>
  <c r="G36" i="9"/>
  <c r="H36" i="9"/>
  <c r="J36" i="9"/>
  <c r="K36" i="9"/>
  <c r="F37" i="9"/>
  <c r="G37" i="9"/>
  <c r="H37" i="9"/>
  <c r="J37" i="9"/>
  <c r="K37" i="9"/>
  <c r="F38" i="9"/>
  <c r="G38" i="9"/>
  <c r="H38" i="9"/>
  <c r="J38" i="9"/>
  <c r="K38" i="9"/>
  <c r="F39" i="9"/>
  <c r="G39" i="9"/>
  <c r="H39" i="9"/>
  <c r="J39" i="9"/>
  <c r="K39" i="9"/>
  <c r="A3" i="9"/>
  <c r="B3" i="9"/>
  <c r="D3" i="9"/>
  <c r="A4" i="9"/>
  <c r="B4" i="9"/>
  <c r="D4" i="9"/>
  <c r="A5" i="9"/>
  <c r="B5" i="9"/>
  <c r="D5" i="9"/>
  <c r="A6" i="9"/>
  <c r="B6" i="9"/>
  <c r="D6" i="9"/>
  <c r="A7" i="9"/>
  <c r="B7" i="9"/>
  <c r="D7" i="9"/>
  <c r="A8" i="9"/>
  <c r="B8" i="9"/>
  <c r="D8" i="9"/>
  <c r="A9" i="9"/>
  <c r="B9" i="9"/>
  <c r="D9" i="9"/>
  <c r="A10" i="9"/>
  <c r="B10" i="9"/>
  <c r="D10" i="9"/>
  <c r="A11" i="9"/>
  <c r="B11" i="9"/>
  <c r="D11" i="9"/>
  <c r="A12" i="9"/>
  <c r="B12" i="9"/>
  <c r="D12" i="9"/>
  <c r="A13" i="9"/>
  <c r="B13" i="9"/>
  <c r="D13" i="9"/>
  <c r="A14" i="9"/>
  <c r="B14" i="9"/>
  <c r="D14" i="9"/>
  <c r="A15" i="9"/>
  <c r="B15" i="9"/>
  <c r="D15" i="9"/>
  <c r="A16" i="9"/>
  <c r="B16" i="9"/>
  <c r="D16" i="9"/>
  <c r="A17" i="9"/>
  <c r="B17" i="9"/>
  <c r="D17" i="9"/>
  <c r="A18" i="9"/>
  <c r="B18" i="9"/>
  <c r="D18" i="9"/>
  <c r="A19" i="9"/>
  <c r="B19" i="9"/>
  <c r="D19" i="9"/>
  <c r="A20" i="9"/>
  <c r="B20" i="9"/>
  <c r="D20" i="9"/>
  <c r="A21" i="9"/>
  <c r="B21" i="9"/>
  <c r="D21" i="9"/>
  <c r="A22" i="9"/>
  <c r="B22" i="9"/>
  <c r="D22" i="9"/>
  <c r="A23" i="9"/>
  <c r="B23" i="9"/>
  <c r="D23" i="9"/>
  <c r="A24" i="9"/>
  <c r="B24" i="9"/>
  <c r="D24" i="9"/>
  <c r="A25" i="9"/>
  <c r="B25" i="9"/>
  <c r="D25" i="9"/>
  <c r="A26" i="9"/>
  <c r="B26" i="9"/>
  <c r="D26" i="9"/>
  <c r="A27" i="9"/>
  <c r="B27" i="9"/>
  <c r="D27" i="9"/>
  <c r="A28" i="9"/>
  <c r="B28" i="9"/>
  <c r="D28" i="9"/>
  <c r="A29" i="9"/>
  <c r="B29" i="9"/>
  <c r="D29" i="9"/>
  <c r="A30" i="9"/>
  <c r="B30" i="9"/>
  <c r="D30" i="9"/>
  <c r="A31" i="9"/>
  <c r="B31" i="9"/>
  <c r="D31" i="9"/>
  <c r="A32" i="9"/>
  <c r="B32" i="9"/>
  <c r="D32" i="9"/>
  <c r="A33" i="9"/>
  <c r="B33" i="9"/>
  <c r="D33" i="9"/>
  <c r="A34" i="9"/>
  <c r="B34" i="9"/>
  <c r="D34" i="9"/>
  <c r="A35" i="9"/>
  <c r="B35" i="9"/>
  <c r="D35" i="9"/>
  <c r="A36" i="9"/>
  <c r="B36" i="9"/>
  <c r="D36" i="9"/>
  <c r="A37" i="9"/>
  <c r="B37" i="9"/>
  <c r="D37" i="9"/>
  <c r="A38" i="9"/>
  <c r="B38" i="9"/>
  <c r="D38" i="9"/>
  <c r="A39" i="9"/>
  <c r="B39" i="9"/>
  <c r="D39" i="9"/>
  <c r="W2" i="9"/>
  <c r="V2" i="9"/>
  <c r="T2" i="9"/>
  <c r="S2" i="9"/>
  <c r="R2" i="9"/>
  <c r="P2" i="9"/>
  <c r="N2" i="9"/>
  <c r="H2" i="9"/>
  <c r="M2" i="9"/>
  <c r="K2" i="9"/>
  <c r="J2" i="9"/>
  <c r="G2" i="9"/>
  <c r="F2" i="9"/>
  <c r="D2" i="9"/>
  <c r="B2" i="9"/>
  <c r="A2" i="9"/>
  <c r="O6" i="7" l="1"/>
  <c r="B1" i="7"/>
  <c r="B15" i="7" s="1"/>
  <c r="M40" i="6"/>
  <c r="L55" i="6"/>
  <c r="K55" i="6"/>
  <c r="E53" i="6"/>
  <c r="D53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H6" i="6"/>
  <c r="H7" i="6" s="1"/>
  <c r="H8" i="6" s="1"/>
  <c r="H9" i="6" s="1"/>
  <c r="H10" i="6" s="1"/>
  <c r="H11" i="6" s="1"/>
  <c r="H12" i="6" s="1"/>
  <c r="H13" i="6" s="1"/>
  <c r="H14" i="6" s="1"/>
  <c r="H15" i="6" s="1"/>
  <c r="H16" i="6" s="1"/>
  <c r="H17" i="6" s="1"/>
  <c r="H18" i="6" s="1"/>
  <c r="H19" i="6" s="1"/>
  <c r="H20" i="6" s="1"/>
  <c r="H21" i="6" s="1"/>
  <c r="H22" i="6" s="1"/>
  <c r="H23" i="6" s="1"/>
  <c r="H24" i="6" s="1"/>
  <c r="H25" i="6" s="1"/>
  <c r="H26" i="6" s="1"/>
  <c r="H27" i="6" s="1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49" i="6" s="1"/>
  <c r="H50" i="6" s="1"/>
  <c r="H51" i="6" s="1"/>
  <c r="H52" i="6" s="1"/>
  <c r="H53" i="6" s="1"/>
  <c r="H54" i="6" s="1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I1" i="7" l="1"/>
  <c r="J8" i="7" s="1"/>
  <c r="C22" i="7"/>
  <c r="B29" i="7"/>
  <c r="C8" i="7"/>
  <c r="B6" i="7"/>
  <c r="B20" i="7"/>
  <c r="F53" i="6"/>
  <c r="M55" i="6"/>
  <c r="I23" i="5"/>
  <c r="I15" i="7" l="1"/>
  <c r="I6" i="7"/>
  <c r="I20" i="7"/>
  <c r="I29" i="7"/>
  <c r="J22" i="7"/>
  <c r="B34" i="7"/>
  <c r="B43" i="7"/>
  <c r="C36" i="7"/>
  <c r="A18" i="3"/>
  <c r="J36" i="7" l="1"/>
  <c r="I43" i="7"/>
  <c r="I34" i="7"/>
  <c r="B48" i="7"/>
  <c r="C50" i="7"/>
  <c r="H10" i="5"/>
  <c r="G10" i="5"/>
  <c r="R9" i="5"/>
  <c r="Q9" i="5"/>
  <c r="D9" i="5"/>
  <c r="C9" i="5"/>
  <c r="P8" i="5"/>
  <c r="G8" i="5"/>
  <c r="I7" i="5"/>
  <c r="D7" i="5"/>
  <c r="C7" i="5"/>
  <c r="R41" i="5"/>
  <c r="Q41" i="5"/>
  <c r="P41" i="5"/>
  <c r="R40" i="5"/>
  <c r="Q40" i="5"/>
  <c r="P40" i="5"/>
  <c r="R39" i="5"/>
  <c r="Q39" i="5"/>
  <c r="P39" i="5"/>
  <c r="R34" i="5"/>
  <c r="Q34" i="5"/>
  <c r="P34" i="5"/>
  <c r="R33" i="5"/>
  <c r="Q33" i="5"/>
  <c r="P33" i="5"/>
  <c r="R32" i="5"/>
  <c r="Q32" i="5"/>
  <c r="P32" i="5"/>
  <c r="R31" i="5"/>
  <c r="Q31" i="5"/>
  <c r="P31" i="5"/>
  <c r="R30" i="5"/>
  <c r="Q30" i="5"/>
  <c r="P30" i="5"/>
  <c r="R29" i="5"/>
  <c r="Q29" i="5"/>
  <c r="P29" i="5"/>
  <c r="R28" i="5"/>
  <c r="Q28" i="5"/>
  <c r="P28" i="5"/>
  <c r="R27" i="5"/>
  <c r="Q27" i="5"/>
  <c r="P27" i="5"/>
  <c r="R26" i="5"/>
  <c r="Q26" i="5"/>
  <c r="P26" i="5"/>
  <c r="R25" i="5"/>
  <c r="Q25" i="5"/>
  <c r="P25" i="5"/>
  <c r="R24" i="5"/>
  <c r="Q24" i="5"/>
  <c r="P24" i="5"/>
  <c r="R23" i="5"/>
  <c r="Q23" i="5"/>
  <c r="P23" i="5"/>
  <c r="R22" i="5"/>
  <c r="Q22" i="5"/>
  <c r="P22" i="5"/>
  <c r="R21" i="5"/>
  <c r="Q21" i="5"/>
  <c r="P21" i="5"/>
  <c r="R20" i="5"/>
  <c r="Q20" i="5"/>
  <c r="P20" i="5"/>
  <c r="R19" i="5"/>
  <c r="Q19" i="5"/>
  <c r="P19" i="5"/>
  <c r="R18" i="5"/>
  <c r="Q18" i="5"/>
  <c r="P18" i="5"/>
  <c r="R17" i="5"/>
  <c r="Q17" i="5"/>
  <c r="P17" i="5"/>
  <c r="R16" i="5"/>
  <c r="Q16" i="5"/>
  <c r="P16" i="5"/>
  <c r="R15" i="5"/>
  <c r="Q15" i="5"/>
  <c r="P15" i="5"/>
  <c r="R14" i="5"/>
  <c r="Q14" i="5"/>
  <c r="P14" i="5"/>
  <c r="R13" i="5"/>
  <c r="Q13" i="5"/>
  <c r="P13" i="5"/>
  <c r="R12" i="5"/>
  <c r="Q12" i="5"/>
  <c r="P12" i="5"/>
  <c r="R11" i="5"/>
  <c r="Q11" i="5"/>
  <c r="P11" i="5"/>
  <c r="R10" i="5"/>
  <c r="Q10" i="5"/>
  <c r="P10" i="5"/>
  <c r="P9" i="5"/>
  <c r="R8" i="5"/>
  <c r="Q8" i="5"/>
  <c r="R7" i="5"/>
  <c r="Q7" i="5"/>
  <c r="P7" i="5"/>
  <c r="R6" i="5"/>
  <c r="Q6" i="5"/>
  <c r="P6" i="5"/>
  <c r="R5" i="5"/>
  <c r="Q5" i="5"/>
  <c r="P5" i="5"/>
  <c r="R4" i="5"/>
  <c r="Q4" i="5"/>
  <c r="P4" i="5"/>
  <c r="R3" i="5"/>
  <c r="Q3" i="5"/>
  <c r="P3" i="5"/>
  <c r="M41" i="5"/>
  <c r="L41" i="5"/>
  <c r="M40" i="5"/>
  <c r="L40" i="5"/>
  <c r="M39" i="5"/>
  <c r="L39" i="5"/>
  <c r="M38" i="5"/>
  <c r="L38" i="5"/>
  <c r="M37" i="5"/>
  <c r="L37" i="5"/>
  <c r="M36" i="5"/>
  <c r="L36" i="5"/>
  <c r="M35" i="5"/>
  <c r="L35" i="5"/>
  <c r="M34" i="5"/>
  <c r="L34" i="5"/>
  <c r="M33" i="5"/>
  <c r="L33" i="5"/>
  <c r="M32" i="5"/>
  <c r="L32" i="5"/>
  <c r="M31" i="5"/>
  <c r="L31" i="5"/>
  <c r="M30" i="5"/>
  <c r="L30" i="5"/>
  <c r="M29" i="5"/>
  <c r="L29" i="5"/>
  <c r="M28" i="5"/>
  <c r="L28" i="5"/>
  <c r="M27" i="5"/>
  <c r="L27" i="5"/>
  <c r="M26" i="5"/>
  <c r="L26" i="5"/>
  <c r="M25" i="5"/>
  <c r="L25" i="5"/>
  <c r="M24" i="5"/>
  <c r="L24" i="5"/>
  <c r="M23" i="5"/>
  <c r="L23" i="5"/>
  <c r="M22" i="5"/>
  <c r="L22" i="5"/>
  <c r="M21" i="5"/>
  <c r="L21" i="5"/>
  <c r="M20" i="5"/>
  <c r="L20" i="5"/>
  <c r="M19" i="5"/>
  <c r="L19" i="5"/>
  <c r="M18" i="5"/>
  <c r="L18" i="5"/>
  <c r="M17" i="5"/>
  <c r="L17" i="5"/>
  <c r="M16" i="5"/>
  <c r="L16" i="5"/>
  <c r="M15" i="5"/>
  <c r="L15" i="5"/>
  <c r="M14" i="5"/>
  <c r="L14" i="5"/>
  <c r="M13" i="5"/>
  <c r="L13" i="5"/>
  <c r="M12" i="5"/>
  <c r="L12" i="5"/>
  <c r="M11" i="5"/>
  <c r="L11" i="5"/>
  <c r="M10" i="5"/>
  <c r="L10" i="5"/>
  <c r="M9" i="5"/>
  <c r="L9" i="5"/>
  <c r="M8" i="5"/>
  <c r="L8" i="5"/>
  <c r="M7" i="5"/>
  <c r="L7" i="5"/>
  <c r="M6" i="5"/>
  <c r="L6" i="5"/>
  <c r="M5" i="5"/>
  <c r="L5" i="5"/>
  <c r="M4" i="5"/>
  <c r="L4" i="5"/>
  <c r="M3" i="5"/>
  <c r="L3" i="5"/>
  <c r="I41" i="5"/>
  <c r="H41" i="5"/>
  <c r="G41" i="5"/>
  <c r="I40" i="5"/>
  <c r="H40" i="5"/>
  <c r="G40" i="5"/>
  <c r="I39" i="5"/>
  <c r="H39" i="5"/>
  <c r="G39" i="5"/>
  <c r="I34" i="5"/>
  <c r="H34" i="5"/>
  <c r="G34" i="5"/>
  <c r="I33" i="5"/>
  <c r="H33" i="5"/>
  <c r="G33" i="5"/>
  <c r="I32" i="5"/>
  <c r="H32" i="5"/>
  <c r="G32" i="5"/>
  <c r="I31" i="5"/>
  <c r="H31" i="5"/>
  <c r="G31" i="5"/>
  <c r="I30" i="5"/>
  <c r="H30" i="5"/>
  <c r="G30" i="5"/>
  <c r="I29" i="5"/>
  <c r="H29" i="5"/>
  <c r="G29" i="5"/>
  <c r="I28" i="5"/>
  <c r="H28" i="5"/>
  <c r="G28" i="5"/>
  <c r="I27" i="5"/>
  <c r="H27" i="5"/>
  <c r="G27" i="5"/>
  <c r="I26" i="5"/>
  <c r="H26" i="5"/>
  <c r="G26" i="5"/>
  <c r="I25" i="5"/>
  <c r="H25" i="5"/>
  <c r="G25" i="5"/>
  <c r="I24" i="5"/>
  <c r="H24" i="5"/>
  <c r="G24" i="5"/>
  <c r="H23" i="5"/>
  <c r="G23" i="5"/>
  <c r="I22" i="5"/>
  <c r="H22" i="5"/>
  <c r="G22" i="5"/>
  <c r="I21" i="5"/>
  <c r="H21" i="5"/>
  <c r="G21" i="5"/>
  <c r="I20" i="5"/>
  <c r="H20" i="5"/>
  <c r="G20" i="5"/>
  <c r="I19" i="5"/>
  <c r="H19" i="5"/>
  <c r="G19" i="5"/>
  <c r="I18" i="5"/>
  <c r="H18" i="5"/>
  <c r="G18" i="5"/>
  <c r="I17" i="5"/>
  <c r="H17" i="5"/>
  <c r="G17" i="5"/>
  <c r="I16" i="5"/>
  <c r="H16" i="5"/>
  <c r="G16" i="5"/>
  <c r="I15" i="5"/>
  <c r="H15" i="5"/>
  <c r="G15" i="5"/>
  <c r="I14" i="5"/>
  <c r="H14" i="5"/>
  <c r="G14" i="5"/>
  <c r="I13" i="5"/>
  <c r="H13" i="5"/>
  <c r="G13" i="5"/>
  <c r="I12" i="5"/>
  <c r="H12" i="5"/>
  <c r="G12" i="5"/>
  <c r="I11" i="5"/>
  <c r="H11" i="5"/>
  <c r="G11" i="5"/>
  <c r="I10" i="5"/>
  <c r="I9" i="5"/>
  <c r="H9" i="5"/>
  <c r="G9" i="5"/>
  <c r="I8" i="5"/>
  <c r="H8" i="5"/>
  <c r="H7" i="5"/>
  <c r="G7" i="5"/>
  <c r="I6" i="5"/>
  <c r="H6" i="5"/>
  <c r="G6" i="5"/>
  <c r="I5" i="5"/>
  <c r="H5" i="5"/>
  <c r="G5" i="5"/>
  <c r="I4" i="5"/>
  <c r="H4" i="5"/>
  <c r="G4" i="5"/>
  <c r="I3" i="5"/>
  <c r="H3" i="5"/>
  <c r="G3" i="5"/>
  <c r="D41" i="5"/>
  <c r="C41" i="5"/>
  <c r="D40" i="5"/>
  <c r="C40" i="5"/>
  <c r="D39" i="5"/>
  <c r="C39" i="5"/>
  <c r="D38" i="5"/>
  <c r="C38" i="5"/>
  <c r="D37" i="5"/>
  <c r="C37" i="5"/>
  <c r="D36" i="5"/>
  <c r="C36" i="5"/>
  <c r="D35" i="5"/>
  <c r="C35" i="5"/>
  <c r="D34" i="5"/>
  <c r="C34" i="5"/>
  <c r="D33" i="5"/>
  <c r="C33" i="5"/>
  <c r="D32" i="5"/>
  <c r="C32" i="5"/>
  <c r="D31" i="5"/>
  <c r="C31" i="5"/>
  <c r="D30" i="5"/>
  <c r="C30" i="5"/>
  <c r="D29" i="5"/>
  <c r="C29" i="5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D16" i="5"/>
  <c r="C16" i="5"/>
  <c r="D15" i="5"/>
  <c r="C15" i="5"/>
  <c r="D14" i="5"/>
  <c r="C14" i="5"/>
  <c r="D13" i="5"/>
  <c r="C13" i="5"/>
  <c r="D12" i="5"/>
  <c r="C12" i="5"/>
  <c r="D11" i="5"/>
  <c r="C11" i="5"/>
  <c r="D10" i="5"/>
  <c r="C10" i="5"/>
  <c r="D8" i="5"/>
  <c r="C8" i="5"/>
  <c r="D6" i="5"/>
  <c r="C6" i="5"/>
  <c r="D5" i="5"/>
  <c r="C5" i="5"/>
  <c r="D4" i="5"/>
  <c r="C4" i="5"/>
  <c r="D3" i="5"/>
  <c r="C3" i="5"/>
  <c r="A42" i="3"/>
  <c r="A38" i="3"/>
  <c r="A39" i="3" s="1"/>
  <c r="A40" i="3" s="1"/>
  <c r="I48" i="7" l="1"/>
  <c r="J50" i="7"/>
  <c r="A34" i="3"/>
  <c r="A30" i="3"/>
  <c r="A31" i="3" s="1"/>
  <c r="A32" i="3" s="1"/>
  <c r="A26" i="3"/>
  <c r="A27" i="3" s="1"/>
  <c r="A28" i="3" s="1"/>
  <c r="A22" i="3"/>
  <c r="A23" i="3" s="1"/>
  <c r="A19" i="3"/>
  <c r="A20" i="3" s="1"/>
  <c r="A14" i="3"/>
  <c r="A15" i="3" s="1"/>
  <c r="A16" i="3" s="1"/>
  <c r="A10" i="3"/>
  <c r="A11" i="3" s="1"/>
  <c r="A12" i="3" s="1"/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4" i="1"/>
  <c r="E25" i="1"/>
  <c r="E26" i="1"/>
  <c r="E27" i="1"/>
  <c r="E28" i="1"/>
  <c r="E29" i="1"/>
  <c r="E30" i="1"/>
  <c r="E31" i="1"/>
  <c r="E32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4" i="1"/>
  <c r="C25" i="1"/>
  <c r="C26" i="1"/>
  <c r="C27" i="1"/>
  <c r="C28" i="1"/>
  <c r="C29" i="1"/>
  <c r="C30" i="1"/>
  <c r="C31" i="1"/>
  <c r="C32" i="1"/>
  <c r="C37" i="1"/>
  <c r="C38" i="1"/>
  <c r="C39" i="1"/>
  <c r="C40" i="1"/>
  <c r="C41" i="1"/>
  <c r="E4" i="1"/>
  <c r="C4" i="1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4" i="4"/>
  <c r="E25" i="4"/>
  <c r="E26" i="4"/>
  <c r="E27" i="4"/>
  <c r="E28" i="4"/>
  <c r="E29" i="4"/>
  <c r="E30" i="4"/>
  <c r="E31" i="4"/>
  <c r="E32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4" i="4"/>
  <c r="C25" i="4"/>
  <c r="C26" i="4"/>
  <c r="C27" i="4"/>
  <c r="C28" i="4"/>
  <c r="C29" i="4"/>
  <c r="C30" i="4"/>
  <c r="C31" i="4"/>
  <c r="C32" i="4"/>
  <c r="C37" i="4"/>
  <c r="C38" i="4"/>
  <c r="C39" i="4"/>
  <c r="C40" i="4"/>
  <c r="C41" i="4"/>
  <c r="E4" i="4"/>
  <c r="C4" i="4"/>
  <c r="A24" i="3"/>
  <c r="A35" i="3"/>
  <c r="A36" i="3" l="1"/>
  <c r="E33" i="1"/>
  <c r="E34" i="1"/>
  <c r="E35" i="1"/>
  <c r="C33" i="1"/>
  <c r="C34" i="1"/>
  <c r="C35" i="1"/>
  <c r="C36" i="1"/>
  <c r="E33" i="4"/>
  <c r="E34" i="4"/>
  <c r="E35" i="4"/>
  <c r="C33" i="4"/>
  <c r="C34" i="4"/>
  <c r="C35" i="4"/>
  <c r="C36" i="4"/>
  <c r="E22" i="1"/>
  <c r="E23" i="1"/>
  <c r="C22" i="1"/>
  <c r="C23" i="1"/>
  <c r="E22" i="4"/>
  <c r="E23" i="4"/>
  <c r="C22" i="4"/>
  <c r="C23" i="4"/>
</calcChain>
</file>

<file path=xl/sharedStrings.xml><?xml version="1.0" encoding="utf-8"?>
<sst xmlns="http://schemas.openxmlformats.org/spreadsheetml/2006/main" count="941" uniqueCount="188">
  <si>
    <t>横浜</t>
    <rPh sb="0" eb="2">
      <t>ヨコハマ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</si>
  <si>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</si>
  <si>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</si>
  <si>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横須賀</t>
    <rPh sb="0" eb="3">
      <t>ヨコスカ</t>
    </rPh>
    <phoneticPr fontId="1"/>
  </si>
  <si>
    <t>湘南</t>
    <rPh sb="0" eb="2">
      <t>ショウナン</t>
    </rPh>
    <phoneticPr fontId="1"/>
  </si>
  <si>
    <t>中</t>
    <rPh sb="0" eb="1">
      <t>ナカ</t>
    </rPh>
    <phoneticPr fontId="1"/>
  </si>
  <si>
    <t>県央</t>
    <rPh sb="0" eb="2">
      <t>ケンオウ</t>
    </rPh>
    <phoneticPr fontId="1"/>
  </si>
  <si>
    <t>県西</t>
    <rPh sb="0" eb="1">
      <t>ケン</t>
    </rPh>
    <rPh sb="1" eb="2">
      <t>ニシ</t>
    </rPh>
    <phoneticPr fontId="1"/>
  </si>
  <si>
    <t>男子シングルス</t>
    <rPh sb="0" eb="2">
      <t>ダンシ</t>
    </rPh>
    <phoneticPr fontId="1"/>
  </si>
  <si>
    <t>順位</t>
    <rPh sb="0" eb="2">
      <t>ジュンイ</t>
    </rPh>
    <phoneticPr fontId="1"/>
  </si>
  <si>
    <t>男子ダブルス</t>
    <rPh sb="0" eb="2">
      <t>ダンシ</t>
    </rPh>
    <phoneticPr fontId="1"/>
  </si>
  <si>
    <t>氏名１</t>
    <rPh sb="0" eb="2">
      <t>シメイ</t>
    </rPh>
    <phoneticPr fontId="1"/>
  </si>
  <si>
    <t>氏名２</t>
    <rPh sb="0" eb="2">
      <t>シメイ</t>
    </rPh>
    <phoneticPr fontId="1"/>
  </si>
  <si>
    <t>女子シングルス</t>
    <rPh sb="0" eb="2">
      <t>ジョシ</t>
    </rPh>
    <phoneticPr fontId="1"/>
  </si>
  <si>
    <t>女子ダブルス</t>
    <rPh sb="0" eb="2">
      <t>ジョシ</t>
    </rPh>
    <phoneticPr fontId="1"/>
  </si>
  <si>
    <t>小体連</t>
    <rPh sb="0" eb="3">
      <t>ショウタイレン</t>
    </rPh>
    <phoneticPr fontId="1"/>
  </si>
  <si>
    <t>学校名</t>
    <rPh sb="0" eb="3">
      <t>ガッコウメイ</t>
    </rPh>
    <phoneticPr fontId="1"/>
  </si>
  <si>
    <t>クラブ</t>
    <phoneticPr fontId="1"/>
  </si>
  <si>
    <t>ブロック</t>
    <phoneticPr fontId="1"/>
  </si>
  <si>
    <t>小学生
連盟</t>
    <rPh sb="0" eb="3">
      <t>ショウガクセイ</t>
    </rPh>
    <rPh sb="4" eb="6">
      <t>レンメイ</t>
    </rPh>
    <phoneticPr fontId="1"/>
  </si>
  <si>
    <t>クラブ
チーム</t>
    <phoneticPr fontId="1"/>
  </si>
  <si>
    <t>小学生連盟</t>
    <rPh sb="0" eb="3">
      <t>ショウガクセイ</t>
    </rPh>
    <rPh sb="3" eb="5">
      <t>レンメイ</t>
    </rPh>
    <phoneticPr fontId="1"/>
  </si>
  <si>
    <t>大和市ジュニア</t>
    <rPh sb="0" eb="3">
      <t>ヤマトシ</t>
    </rPh>
    <phoneticPr fontId="1"/>
  </si>
  <si>
    <t>法政クラブ</t>
    <rPh sb="0" eb="2">
      <t>ホウセイ</t>
    </rPh>
    <phoneticPr fontId="1"/>
  </si>
  <si>
    <t>川崎市立中野島中</t>
    <rPh sb="0" eb="4">
      <t>カワサキシリツ</t>
    </rPh>
    <rPh sb="7" eb="8">
      <t>チュウ</t>
    </rPh>
    <phoneticPr fontId="1"/>
  </si>
  <si>
    <t>川崎市立東高津中</t>
    <phoneticPr fontId="1"/>
  </si>
  <si>
    <t>相模原市立大沢中</t>
    <rPh sb="0" eb="3">
      <t>サガミハラ</t>
    </rPh>
    <rPh sb="3" eb="5">
      <t>シリツ</t>
    </rPh>
    <phoneticPr fontId="1"/>
  </si>
  <si>
    <t>相模原市立若草中</t>
    <phoneticPr fontId="1"/>
  </si>
  <si>
    <t>相模原市立大野南中</t>
    <phoneticPr fontId="1"/>
  </si>
  <si>
    <t>相模原市立串川中</t>
    <phoneticPr fontId="1"/>
  </si>
  <si>
    <t>相模原市立緑が丘中</t>
    <phoneticPr fontId="1"/>
  </si>
  <si>
    <t>横須賀市立神明中</t>
    <rPh sb="0" eb="3">
      <t>ヨコスカ</t>
    </rPh>
    <rPh sb="3" eb="5">
      <t>シリツ</t>
    </rPh>
    <rPh sb="7" eb="8">
      <t>チュウ</t>
    </rPh>
    <phoneticPr fontId="1"/>
  </si>
  <si>
    <t>横須賀学院中</t>
    <rPh sb="5" eb="6">
      <t>チュウ</t>
    </rPh>
    <phoneticPr fontId="1"/>
  </si>
  <si>
    <t>横須賀市立久里浜中</t>
    <rPh sb="8" eb="9">
      <t>チュウ</t>
    </rPh>
    <phoneticPr fontId="1"/>
  </si>
  <si>
    <t>横須賀市立岩戸中</t>
    <phoneticPr fontId="1"/>
  </si>
  <si>
    <t>藤沢市立藤ヶ岡中</t>
    <rPh sb="0" eb="2">
      <t>フジサワ</t>
    </rPh>
    <rPh sb="2" eb="4">
      <t>シリツ</t>
    </rPh>
    <rPh sb="7" eb="8">
      <t>チュウ</t>
    </rPh>
    <phoneticPr fontId="1"/>
  </si>
  <si>
    <t>藤沢市立秋葉台中</t>
    <rPh sb="7" eb="8">
      <t>チュウ</t>
    </rPh>
    <phoneticPr fontId="1"/>
  </si>
  <si>
    <t>藤沢市立滝の沢中</t>
    <rPh sb="7" eb="8">
      <t>チュウ</t>
    </rPh>
    <phoneticPr fontId="1"/>
  </si>
  <si>
    <t>藤沢市立大庭中</t>
    <phoneticPr fontId="1"/>
  </si>
  <si>
    <t>藤沢市立鵠沼中</t>
    <phoneticPr fontId="1"/>
  </si>
  <si>
    <t>平塚市立金旭中</t>
    <rPh sb="0" eb="2">
      <t>ヒラツカ</t>
    </rPh>
    <rPh sb="2" eb="4">
      <t>シリツ</t>
    </rPh>
    <rPh sb="6" eb="7">
      <t>チュウ</t>
    </rPh>
    <phoneticPr fontId="1"/>
  </si>
  <si>
    <t>平塚市立旭陵中</t>
    <phoneticPr fontId="1"/>
  </si>
  <si>
    <t>秦野市立鶴巻中</t>
    <rPh sb="0" eb="2">
      <t>ハダノ</t>
    </rPh>
    <phoneticPr fontId="1"/>
  </si>
  <si>
    <t>秦野市立本町中</t>
    <rPh sb="0" eb="2">
      <t>ハダノ</t>
    </rPh>
    <phoneticPr fontId="1"/>
  </si>
  <si>
    <t>小田原市立国府津中</t>
    <rPh sb="8" eb="9">
      <t>チュウ</t>
    </rPh>
    <phoneticPr fontId="1"/>
  </si>
  <si>
    <t>大井町立湘光中</t>
    <phoneticPr fontId="1"/>
  </si>
  <si>
    <t>小田原市立城北中</t>
    <phoneticPr fontId="1"/>
  </si>
  <si>
    <t>横浜市立戸塚中</t>
    <rPh sb="0" eb="4">
      <t>ヨコハマシリツ</t>
    </rPh>
    <rPh sb="6" eb="7">
      <t>チュウ</t>
    </rPh>
    <phoneticPr fontId="1"/>
  </si>
  <si>
    <t>横浜市立中山中</t>
    <rPh sb="0" eb="4">
      <t>ヨコハマシリツ</t>
    </rPh>
    <rPh sb="4" eb="6">
      <t>ナカヤマ</t>
    </rPh>
    <rPh sb="6" eb="7">
      <t>チュウ</t>
    </rPh>
    <phoneticPr fontId="1"/>
  </si>
  <si>
    <t>横浜市立本郷中</t>
    <rPh sb="0" eb="4">
      <t>ヨコハマシリツ</t>
    </rPh>
    <rPh sb="6" eb="7">
      <t>チュウ</t>
    </rPh>
    <phoneticPr fontId="1"/>
  </si>
  <si>
    <t>横浜市立金沢中</t>
    <rPh sb="0" eb="4">
      <t>ヨコハマシリツ</t>
    </rPh>
    <rPh sb="6" eb="7">
      <t>チュウ</t>
    </rPh>
    <phoneticPr fontId="1"/>
  </si>
  <si>
    <t>横浜市立泉が丘中</t>
    <rPh sb="0" eb="4">
      <t>ヨコハマシリツ</t>
    </rPh>
    <rPh sb="7" eb="8">
      <t>チュウ</t>
    </rPh>
    <phoneticPr fontId="1"/>
  </si>
  <si>
    <t>横浜市立平楽中</t>
    <rPh sb="0" eb="4">
      <t>ヨコハマシリツ</t>
    </rPh>
    <rPh sb="6" eb="7">
      <t>チュウ</t>
    </rPh>
    <phoneticPr fontId="1"/>
  </si>
  <si>
    <t>横浜市立あかね台中</t>
    <rPh sb="0" eb="4">
      <t>ヨコハマシリツ</t>
    </rPh>
    <rPh sb="8" eb="9">
      <t>チュウ</t>
    </rPh>
    <phoneticPr fontId="1"/>
  </si>
  <si>
    <t>横浜市立中川西中</t>
    <rPh sb="0" eb="2">
      <t>ヨコハマ</t>
    </rPh>
    <rPh sb="2" eb="4">
      <t>シリツ</t>
    </rPh>
    <rPh sb="7" eb="8">
      <t>チュウ</t>
    </rPh>
    <phoneticPr fontId="1"/>
  </si>
  <si>
    <t>横浜市立もえぎ野中</t>
    <rPh sb="0" eb="4">
      <t>ヨコハマシリツ</t>
    </rPh>
    <rPh sb="8" eb="9">
      <t>チュウ</t>
    </rPh>
    <phoneticPr fontId="1"/>
  </si>
  <si>
    <t>横浜市立荏田南中</t>
    <rPh sb="0" eb="4">
      <t>ヨコハマシリツ</t>
    </rPh>
    <rPh sb="7" eb="8">
      <t>チュウ</t>
    </rPh>
    <phoneticPr fontId="1"/>
  </si>
  <si>
    <t>横浜市立東鴨居中</t>
    <rPh sb="0" eb="4">
      <t>ヨコハマシリツ</t>
    </rPh>
    <rPh sb="7" eb="8">
      <t>チュウ</t>
    </rPh>
    <phoneticPr fontId="1"/>
  </si>
  <si>
    <t>横浜市立山内中</t>
    <rPh sb="0" eb="4">
      <t>ヨコハマシリツ</t>
    </rPh>
    <rPh sb="6" eb="7">
      <t>チュウ</t>
    </rPh>
    <phoneticPr fontId="1"/>
  </si>
  <si>
    <t>横浜市立中山中</t>
    <rPh sb="0" eb="4">
      <t>ヨコハマシリツ</t>
    </rPh>
    <rPh sb="6" eb="7">
      <t>チュウ</t>
    </rPh>
    <phoneticPr fontId="1"/>
  </si>
  <si>
    <t>横浜市立鴨居中</t>
    <rPh sb="0" eb="4">
      <t>ヨコハマシリツ</t>
    </rPh>
    <rPh sb="6" eb="7">
      <t>チュウ</t>
    </rPh>
    <phoneticPr fontId="1"/>
  </si>
  <si>
    <t>鈴鹿航一朗</t>
    <phoneticPr fontId="1"/>
  </si>
  <si>
    <t>川崎市立西中原中</t>
    <phoneticPr fontId="1"/>
  </si>
  <si>
    <t>川崎市立麻生中</t>
    <phoneticPr fontId="1"/>
  </si>
  <si>
    <t>大和市立渋谷中</t>
    <phoneticPr fontId="1"/>
  </si>
  <si>
    <t>綾瀬市立城山中</t>
    <phoneticPr fontId="1"/>
  </si>
  <si>
    <t>海老名市立今泉中</t>
    <phoneticPr fontId="1"/>
  </si>
  <si>
    <t>海老名市立柏ヶ谷中</t>
    <phoneticPr fontId="1"/>
  </si>
  <si>
    <t>小田原市立泉中</t>
    <phoneticPr fontId="1"/>
  </si>
  <si>
    <t>THE　FIRST</t>
    <phoneticPr fontId="1"/>
  </si>
  <si>
    <t>川崎市立西高津中</t>
    <phoneticPr fontId="1"/>
  </si>
  <si>
    <t>川崎市立渡田中</t>
    <phoneticPr fontId="1"/>
  </si>
  <si>
    <t>川崎市立稲田中</t>
    <phoneticPr fontId="1"/>
  </si>
  <si>
    <t>葉山町立葉山中</t>
    <phoneticPr fontId="1"/>
  </si>
  <si>
    <t>藤沢市立村岡中</t>
    <phoneticPr fontId="1"/>
  </si>
  <si>
    <t>海老名市立有馬中</t>
    <phoneticPr fontId="1"/>
  </si>
  <si>
    <t>平塚市立大住中</t>
    <phoneticPr fontId="1"/>
  </si>
  <si>
    <t>No</t>
    <phoneticPr fontId="1"/>
  </si>
  <si>
    <t>S</t>
    <phoneticPr fontId="1"/>
  </si>
  <si>
    <t>D</t>
    <phoneticPr fontId="1"/>
  </si>
  <si>
    <t>参加費</t>
    <rPh sb="0" eb="3">
      <t>サンカヒ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</si>
  <si>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</si>
  <si>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</si>
  <si>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平成２９年度　全日本ジュニア県予選　出場校一覧</t>
    <rPh sb="0" eb="2">
      <t>ヘイセイ</t>
    </rPh>
    <rPh sb="4" eb="6">
      <t>ネンド</t>
    </rPh>
    <rPh sb="7" eb="10">
      <t>ゼンニッポン</t>
    </rPh>
    <rPh sb="14" eb="15">
      <t>ケン</t>
    </rPh>
    <rPh sb="15" eb="17">
      <t>ヨセン</t>
    </rPh>
    <rPh sb="18" eb="21">
      <t>シュツジョウコウ</t>
    </rPh>
    <rPh sb="21" eb="23">
      <t>イチラン</t>
    </rPh>
    <phoneticPr fontId="1"/>
  </si>
  <si>
    <t>川崎市立宮前平中</t>
  </si>
  <si>
    <t>川崎市立東高津中</t>
  </si>
  <si>
    <t>川崎市立有馬中</t>
  </si>
  <si>
    <t>川崎市立川中島中</t>
  </si>
  <si>
    <t>川崎市立柿生中</t>
  </si>
  <si>
    <t>川崎市立はるひ野中</t>
  </si>
  <si>
    <t>クラブ</t>
  </si>
  <si>
    <t>THE　FIRST</t>
  </si>
  <si>
    <t>Selfish</t>
  </si>
  <si>
    <t>愛川町立愛川東中</t>
  </si>
  <si>
    <t>大和市立光丘中</t>
  </si>
  <si>
    <t>海老名市立大谷中</t>
  </si>
  <si>
    <t>海老名市立今泉中</t>
  </si>
  <si>
    <t>綾瀬市立城山中</t>
  </si>
  <si>
    <t>綾瀬市立北の台中</t>
  </si>
  <si>
    <t>海老名市立有馬中</t>
  </si>
  <si>
    <t>小田原市立橘中</t>
  </si>
  <si>
    <t>小田原市立城山中</t>
  </si>
  <si>
    <t>大井町立湘光中</t>
  </si>
  <si>
    <t>小田原市立千代中</t>
  </si>
  <si>
    <t>相模原市立大野南中</t>
  </si>
  <si>
    <t>相模原市立若草中</t>
  </si>
  <si>
    <t>相模原市立大沢中</t>
  </si>
  <si>
    <t>相模原市立大野北中</t>
  </si>
  <si>
    <t>藤沢市立高倉中</t>
  </si>
  <si>
    <t>藤沢市立湘南台中</t>
  </si>
  <si>
    <t>藤沢市立六会中</t>
  </si>
  <si>
    <t>藤沢市立大庭中</t>
  </si>
  <si>
    <t>平塚市立浜岳中</t>
  </si>
  <si>
    <t>平塚市立旭陵中</t>
  </si>
  <si>
    <t>秦野市立本町中</t>
  </si>
  <si>
    <t>平塚市立山城中</t>
  </si>
  <si>
    <t>秦野市立鶴巻中</t>
  </si>
  <si>
    <t>横須賀市立神明中</t>
  </si>
  <si>
    <t>横須賀市立坂本中</t>
  </si>
  <si>
    <t>横須賀市立久里浜中</t>
  </si>
  <si>
    <t>横須賀市立不入斗中</t>
  </si>
  <si>
    <t>但、全日本ジュニアバドミントン大会
    　　　　神奈川県予選大会参加費として、
　　　　　　   上記、正に領収いたしました。</t>
    <phoneticPr fontId="1"/>
  </si>
  <si>
    <t>領　　収　　書</t>
    <rPh sb="0" eb="1">
      <t>リョウ</t>
    </rPh>
    <rPh sb="3" eb="4">
      <t>オサム</t>
    </rPh>
    <rPh sb="6" eb="7">
      <t>ショ</t>
    </rPh>
    <phoneticPr fontId="1"/>
  </si>
  <si>
    <t>－</t>
    <phoneticPr fontId="1"/>
  </si>
  <si>
    <t xml:space="preserve">神奈川県バドミントン協会  </t>
    <phoneticPr fontId="1"/>
  </si>
  <si>
    <t xml:space="preserve">理　事　　飯　田　　弘　二  </t>
    <rPh sb="0" eb="1">
      <t>リ</t>
    </rPh>
    <rPh sb="2" eb="3">
      <t>コト</t>
    </rPh>
    <rPh sb="5" eb="6">
      <t>メシ</t>
    </rPh>
    <rPh sb="7" eb="8">
      <t>タ</t>
    </rPh>
    <rPh sb="10" eb="11">
      <t>ヒロシ</t>
    </rPh>
    <rPh sb="12" eb="13">
      <t>ニ</t>
    </rPh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</si>
  <si>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</si>
  <si>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</si>
  <si>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第三位</t>
    <rPh sb="0" eb="1">
      <t>ダイ</t>
    </rPh>
    <rPh sb="1" eb="2">
      <t>サン</t>
    </rPh>
    <rPh sb="2" eb="3">
      <t>イ</t>
    </rPh>
    <phoneticPr fontId="1"/>
  </si>
  <si>
    <t>種目</t>
    <rPh sb="0" eb="2">
      <t>シュモク</t>
    </rPh>
    <phoneticPr fontId="1"/>
  </si>
  <si>
    <t>賞</t>
    <rPh sb="0" eb="1">
      <t>ショウ</t>
    </rPh>
    <phoneticPr fontId="1"/>
  </si>
  <si>
    <t>学校名</t>
    <rPh sb="0" eb="3">
      <t>ガッコウメイ</t>
    </rPh>
    <phoneticPr fontId="1"/>
  </si>
  <si>
    <t>女子シングルス</t>
    <rPh sb="0" eb="2">
      <t>ジョシ</t>
    </rPh>
    <phoneticPr fontId="1"/>
  </si>
  <si>
    <t>茜ヶ久保寛太</t>
    <phoneticPr fontId="1"/>
  </si>
  <si>
    <t>川端 唯人</t>
  </si>
  <si>
    <t>棚田 光翔</t>
  </si>
  <si>
    <t>田代 陸人</t>
    <rPh sb="0" eb="2">
      <t>タシロ</t>
    </rPh>
    <rPh sb="3" eb="4">
      <t>リク</t>
    </rPh>
    <rPh sb="4" eb="5">
      <t>ヒト</t>
    </rPh>
    <phoneticPr fontId="1"/>
  </si>
  <si>
    <t>金成 志優</t>
  </si>
  <si>
    <t>福田 紗奈</t>
  </si>
  <si>
    <t>西尾 実莉</t>
  </si>
  <si>
    <t>田村 光里</t>
  </si>
  <si>
    <t>新貝 康介</t>
  </si>
  <si>
    <t>谷島 新</t>
  </si>
  <si>
    <t>桝本 悠生</t>
  </si>
  <si>
    <t>簗取 稜真</t>
  </si>
  <si>
    <t>小谷 慶眞</t>
  </si>
  <si>
    <t>黒澤 由宏</t>
  </si>
  <si>
    <t>桑垣 直也</t>
  </si>
  <si>
    <t>品川 凛緒</t>
  </si>
  <si>
    <t>國領 咲希</t>
  </si>
  <si>
    <t>田中 珠鈴</t>
  </si>
  <si>
    <t>今川 希</t>
  </si>
  <si>
    <t>今川 遥</t>
  </si>
  <si>
    <t>進藤 英</t>
  </si>
  <si>
    <t>鈴木あおい</t>
    <phoneticPr fontId="1"/>
  </si>
  <si>
    <t>鈴木あおい</t>
    <phoneticPr fontId="1"/>
  </si>
  <si>
    <t>益田かおる</t>
    <phoneticPr fontId="1"/>
  </si>
  <si>
    <t>益田かおる</t>
    <phoneticPr fontId="1"/>
  </si>
  <si>
    <t>横浜市立戸塚中学校</t>
    <rPh sb="0" eb="4">
      <t>ヨコハマシリツ</t>
    </rPh>
    <phoneticPr fontId="1"/>
  </si>
  <si>
    <t>相模原市立大沢中学校</t>
    <rPh sb="0" eb="3">
      <t>サガミハラ</t>
    </rPh>
    <rPh sb="3" eb="5">
      <t>シリツ</t>
    </rPh>
    <phoneticPr fontId="1"/>
  </si>
  <si>
    <t>横須賀市立神明中学校</t>
    <rPh sb="0" eb="3">
      <t>ヨコスカ</t>
    </rPh>
    <rPh sb="3" eb="5">
      <t>シリツ</t>
    </rPh>
    <phoneticPr fontId="1"/>
  </si>
  <si>
    <t>相模原市立大野南中学校</t>
  </si>
  <si>
    <t>相模原市立若草中学校</t>
  </si>
  <si>
    <t>平塚市立浜岳中学校</t>
  </si>
  <si>
    <t>藤沢市立大庭中学校</t>
  </si>
  <si>
    <t>横浜市立泉が丘中学校</t>
    <rPh sb="0" eb="4">
      <t>ヨコハマシリツ</t>
    </rPh>
    <phoneticPr fontId="1"/>
  </si>
  <si>
    <t>横浜市立金沢中学校</t>
    <rPh sb="0" eb="4">
      <t>ヨコハマシリツ</t>
    </rPh>
    <phoneticPr fontId="1"/>
  </si>
  <si>
    <t>横浜市立あかね台中学校</t>
    <rPh sb="0" eb="4">
      <t>ヨコハマシリツ</t>
    </rPh>
    <phoneticPr fontId="1"/>
  </si>
  <si>
    <t>小田原市立橘中学校</t>
  </si>
  <si>
    <t>横浜市立山内中学校</t>
  </si>
  <si>
    <t>横浜市立山内中学校</t>
    <rPh sb="0" eb="4">
      <t>ヨコハマシリツ</t>
    </rPh>
    <phoneticPr fontId="1"/>
  </si>
  <si>
    <t>横浜市立もえぎ野中学校</t>
  </si>
  <si>
    <t>横浜市立もえぎ野中学校</t>
    <rPh sb="0" eb="4">
      <t>ヨコハマシリツ</t>
    </rPh>
    <phoneticPr fontId="1"/>
  </si>
  <si>
    <t>横浜市立中川西中学校</t>
    <rPh sb="0" eb="2">
      <t>ヨコハマ</t>
    </rPh>
    <rPh sb="2" eb="4">
      <t>シリツ</t>
    </rPh>
    <phoneticPr fontId="1"/>
  </si>
  <si>
    <t>川崎市立川中島中学校</t>
    <phoneticPr fontId="1"/>
  </si>
  <si>
    <t>川崎市立川中島中学校</t>
    <phoneticPr fontId="1"/>
  </si>
  <si>
    <t>ふりがな1</t>
    <phoneticPr fontId="1"/>
  </si>
  <si>
    <t>ふりがな2</t>
    <phoneticPr fontId="1"/>
  </si>
  <si>
    <t>学年1</t>
    <rPh sb="0" eb="2">
      <t>ガクネン</t>
    </rPh>
    <phoneticPr fontId="1"/>
  </si>
  <si>
    <t>学年2</t>
    <rPh sb="0" eb="2">
      <t>ガクネン</t>
    </rPh>
    <phoneticPr fontId="1"/>
  </si>
  <si>
    <t>出　場　選　手　一　覧　　　　令和4年度</t>
    <rPh sb="15" eb="17">
      <t>レイワ</t>
    </rPh>
    <phoneticPr fontId="1"/>
  </si>
  <si>
    <t>MS</t>
    <phoneticPr fontId="1"/>
  </si>
  <si>
    <t>-1</t>
    <phoneticPr fontId="1"/>
  </si>
  <si>
    <t>MD</t>
    <phoneticPr fontId="1"/>
  </si>
  <si>
    <t>WS</t>
    <phoneticPr fontId="1"/>
  </si>
  <si>
    <t>WD</t>
    <phoneticPr fontId="1"/>
  </si>
  <si>
    <t>　選手氏名、ふりがな、学年、学校名を打ち込んでください。学校名は、「○○市立○○中」「○○町立○○中」でお願いします。
　入力後、ファイル名を「全日本ジュニア○○ブロック出場選手」の○○をブロック名に変えて、次のアドレスまでメールで送って下さい。
　メールアドレス：kanacyu_bad＠yahoo.co.jp</t>
    <rPh sb="1" eb="3">
      <t>センシュ</t>
    </rPh>
    <rPh sb="3" eb="5">
      <t>シメイ</t>
    </rPh>
    <rPh sb="11" eb="13">
      <t>ガクネン</t>
    </rPh>
    <rPh sb="14" eb="16">
      <t>ガッコウ</t>
    </rPh>
    <rPh sb="16" eb="17">
      <t>メイ</t>
    </rPh>
    <rPh sb="18" eb="19">
      <t>ウ</t>
    </rPh>
    <rPh sb="20" eb="21">
      <t>コ</t>
    </rPh>
    <rPh sb="28" eb="31">
      <t>ガッコウメイ</t>
    </rPh>
    <rPh sb="36" eb="38">
      <t>シリツ</t>
    </rPh>
    <rPh sb="40" eb="41">
      <t>チュウ</t>
    </rPh>
    <rPh sb="45" eb="47">
      <t>チョウリツ</t>
    </rPh>
    <rPh sb="49" eb="50">
      <t>チュウ</t>
    </rPh>
    <rPh sb="53" eb="54">
      <t>ネガ</t>
    </rPh>
    <rPh sb="61" eb="63">
      <t>ニュウリョク</t>
    </rPh>
    <rPh sb="63" eb="64">
      <t>ゴ</t>
    </rPh>
    <rPh sb="69" eb="70">
      <t>メイ</t>
    </rPh>
    <rPh sb="72" eb="75">
      <t>ゼンニホン</t>
    </rPh>
    <rPh sb="85" eb="87">
      <t>シュツジョウ</t>
    </rPh>
    <rPh sb="87" eb="89">
      <t>センシュ</t>
    </rPh>
    <rPh sb="98" eb="99">
      <t>メイ</t>
    </rPh>
    <rPh sb="100" eb="101">
      <t>カ</t>
    </rPh>
    <rPh sb="104" eb="105">
      <t>ツギ</t>
    </rPh>
    <rPh sb="116" eb="117">
      <t>オク</t>
    </rPh>
    <rPh sb="119" eb="120">
      <t>クダ</t>
    </rPh>
    <phoneticPr fontId="1"/>
  </si>
  <si>
    <t>令和６年度　全日本ジュニア県予選会　出場選手入力フォーム</t>
    <rPh sb="0" eb="2">
      <t>レイワ</t>
    </rPh>
    <rPh sb="3" eb="5">
      <t>ネンド</t>
    </rPh>
    <rPh sb="4" eb="5">
      <t>ド</t>
    </rPh>
    <rPh sb="5" eb="7">
      <t>ヘイネンド</t>
    </rPh>
    <rPh sb="6" eb="9">
      <t>ゼンニホン</t>
    </rPh>
    <rPh sb="13" eb="16">
      <t>ケンヨセン</t>
    </rPh>
    <rPh sb="16" eb="17">
      <t>カイ</t>
    </rPh>
    <rPh sb="18" eb="20">
      <t>シュツジョウ</t>
    </rPh>
    <rPh sb="20" eb="22">
      <t>センシュ</t>
    </rPh>
    <rPh sb="22" eb="24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</si>
</sst>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&quot;¥&quot;#,##0_);[Red]\(&quot;¥&quot;#,##0\)"/>
    <numFmt numFmtId="177" formatCode="[$-411]ggge&quot;年&quot;m&quot;月&quot;d&quot;日&quot;;@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HGP創英ﾌﾟﾚｾﾞﾝｽEB"/>
      <family val="1"/>
      <charset val="128"/>
    </font>
    <font>
      <u/>
      <sz val="16"/>
      <color theme="1"/>
      <name val="HGP創英ﾌﾟﾚｾﾞﾝｽEB"/>
      <family val="1"/>
      <charset val="128"/>
    </font>
    <font>
      <sz val="20"/>
      <color theme="1"/>
      <name val="HGP創英ﾌﾟﾚｾﾞﾝｽEB"/>
      <family val="1"/>
      <charset val="128"/>
    </font>
    <font>
      <sz val="22"/>
      <color theme="1"/>
      <name val="HGP創英ﾌﾟﾚｾﾞﾝｽEB"/>
      <family val="1"/>
      <charset val="128"/>
    </font>
    <font>
      <sz val="9"/>
      <color theme="1"/>
      <name val="HGP創英ﾌﾟﾚｾﾞﾝｽEB"/>
      <family val="1"/>
      <charset val="128"/>
    </font>
    <font>
      <sz val="16"/>
      <color theme="1"/>
      <name val="HGP創英ﾌﾟﾚｾﾞﾝｽEB"/>
      <family val="1"/>
      <charset val="128"/>
    </font>
    <font>
      <sz val="10"/>
      <color theme="1"/>
      <name val="HGP創英ﾌﾟﾚｾﾞﾝｽEB"/>
      <family val="1"/>
      <charset val="128"/>
    </font>
    <font>
      <sz val="11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2"/>
      <color theme="1"/>
      <name val="ＭＳ Ｐゴシック"/>
      <family val="2"/>
      <charset val="12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CC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4" fillId="10" borderId="26" applyNumberFormat="0" applyFont="0" applyAlignment="0" applyProtection="0">
      <alignment vertical="center"/>
    </xf>
  </cellStyleXfs>
  <cellXfs count="169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>
      <alignment vertical="center" shrinkToFit="1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2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4" borderId="15" xfId="0" applyFont="1" applyFill="1" applyBorder="1" applyAlignment="1">
      <alignment horizontal="center" vertical="center" shrinkToFit="1"/>
    </xf>
    <xf numFmtId="0" fontId="2" fillId="5" borderId="15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horizontal="center" vertical="center" shrinkToFit="1"/>
    </xf>
    <xf numFmtId="0" fontId="2" fillId="7" borderId="15" xfId="0" applyFont="1" applyFill="1" applyBorder="1" applyAlignment="1">
      <alignment horizontal="center" vertical="center" shrinkToFit="1"/>
    </xf>
    <xf numFmtId="0" fontId="2" fillId="8" borderId="15" xfId="0" applyFont="1" applyFill="1" applyBorder="1" applyAlignment="1">
      <alignment horizontal="center" vertical="center" shrinkToFit="1"/>
    </xf>
    <xf numFmtId="0" fontId="2" fillId="9" borderId="15" xfId="0" applyFont="1" applyFill="1" applyBorder="1" applyAlignment="1">
      <alignment horizontal="center" vertical="center" shrinkToFit="1"/>
    </xf>
    <xf numFmtId="0" fontId="2" fillId="6" borderId="15" xfId="0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5" xfId="0" applyFont="1" applyBorder="1" applyAlignment="1" applyProtection="1">
      <alignment vertical="center" shrinkToFit="1"/>
      <protection locked="0"/>
    </xf>
    <xf numFmtId="0" fontId="4" fillId="0" borderId="22" xfId="0" applyFont="1" applyBorder="1" applyAlignment="1" applyProtection="1">
      <alignment vertical="center" shrinkToFit="1"/>
      <protection locked="0"/>
    </xf>
    <xf numFmtId="0" fontId="7" fillId="0" borderId="15" xfId="0" applyFont="1" applyBorder="1" applyAlignment="1">
      <alignment vertical="center" shrinkToFit="1"/>
    </xf>
    <xf numFmtId="0" fontId="4" fillId="0" borderId="23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0" borderId="24" xfId="0" applyFont="1" applyBorder="1" applyAlignment="1" applyProtection="1">
      <alignment vertical="center" shrinkToFit="1"/>
      <protection locked="0"/>
    </xf>
    <xf numFmtId="0" fontId="4" fillId="0" borderId="25" xfId="0" applyFont="1" applyBorder="1" applyAlignment="1" applyProtection="1">
      <alignment vertical="center" shrinkToFit="1"/>
      <protection locked="0"/>
    </xf>
    <xf numFmtId="0" fontId="5" fillId="0" borderId="0" xfId="0" applyFont="1" applyAlignment="1">
      <alignment vertical="center" shrinkToFit="1"/>
    </xf>
    <xf numFmtId="0" fontId="4" fillId="0" borderId="0" xfId="0" applyFont="1" applyAlignment="1" applyProtection="1">
      <alignment vertical="center" shrinkToFit="1"/>
      <protection locked="0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4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2" fillId="0" borderId="20" xfId="0" applyFont="1" applyBorder="1" applyAlignment="1">
      <alignment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2" xfId="0" applyFont="1" applyBorder="1" applyAlignment="1">
      <alignment vertical="center" shrinkToFit="1"/>
    </xf>
    <xf numFmtId="0" fontId="12" fillId="0" borderId="19" xfId="0" applyFont="1" applyBorder="1" applyAlignment="1">
      <alignment vertical="center" shrinkToFit="1"/>
    </xf>
    <xf numFmtId="42" fontId="0" fillId="0" borderId="0" xfId="0" applyNumberFormat="1">
      <alignment vertical="center"/>
    </xf>
    <xf numFmtId="0" fontId="0" fillId="0" borderId="15" xfId="0" applyBorder="1">
      <alignment vertical="center"/>
    </xf>
    <xf numFmtId="42" fontId="0" fillId="0" borderId="15" xfId="0" applyNumberFormat="1" applyBorder="1">
      <alignment vertical="center"/>
    </xf>
    <xf numFmtId="0" fontId="15" fillId="0" borderId="0" xfId="0" applyFont="1">
      <alignment vertical="center"/>
    </xf>
    <xf numFmtId="0" fontId="15" fillId="0" borderId="28" xfId="0" applyFont="1" applyBorder="1">
      <alignment vertical="center"/>
    </xf>
    <xf numFmtId="0" fontId="15" fillId="0" borderId="29" xfId="0" applyFont="1" applyBorder="1">
      <alignment vertical="center"/>
    </xf>
    <xf numFmtId="0" fontId="15" fillId="0" borderId="30" xfId="0" applyFont="1" applyBorder="1">
      <alignment vertical="center"/>
    </xf>
    <xf numFmtId="0" fontId="15" fillId="0" borderId="19" xfId="0" applyFont="1" applyBorder="1">
      <alignment vertical="center"/>
    </xf>
    <xf numFmtId="0" fontId="15" fillId="0" borderId="31" xfId="0" applyFont="1" applyBorder="1">
      <alignment vertical="center"/>
    </xf>
    <xf numFmtId="176" fontId="18" fillId="0" borderId="0" xfId="0" applyNumberFormat="1" applyFont="1">
      <alignment vertical="center"/>
    </xf>
    <xf numFmtId="49" fontId="18" fillId="0" borderId="0" xfId="0" applyNumberFormat="1" applyFont="1">
      <alignment vertical="center"/>
    </xf>
    <xf numFmtId="0" fontId="15" fillId="0" borderId="32" xfId="0" applyFont="1" applyBorder="1">
      <alignment vertical="center"/>
    </xf>
    <xf numFmtId="0" fontId="15" fillId="0" borderId="33" xfId="0" applyFont="1" applyBorder="1">
      <alignment vertical="center"/>
    </xf>
    <xf numFmtId="0" fontId="15" fillId="0" borderId="34" xfId="0" applyFont="1" applyBorder="1">
      <alignment vertical="center"/>
    </xf>
    <xf numFmtId="49" fontId="20" fillId="0" borderId="27" xfId="0" applyNumberFormat="1" applyFont="1" applyBorder="1">
      <alignment vertical="center"/>
    </xf>
    <xf numFmtId="0" fontId="15" fillId="0" borderId="19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5" fillId="0" borderId="31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176" fontId="18" fillId="0" borderId="27" xfId="0" applyNumberFormat="1" applyFont="1" applyBorder="1" applyAlignment="1">
      <alignment horizontal="right" vertical="center"/>
    </xf>
    <xf numFmtId="49" fontId="20" fillId="0" borderId="0" xfId="0" applyNumberFormat="1" applyFont="1">
      <alignment vertical="center"/>
    </xf>
    <xf numFmtId="0" fontId="15" fillId="10" borderId="26" xfId="1" applyFont="1">
      <alignment vertical="center"/>
    </xf>
    <xf numFmtId="0" fontId="22" fillId="0" borderId="15" xfId="0" applyFont="1" applyBorder="1">
      <alignment vertical="center"/>
    </xf>
    <xf numFmtId="0" fontId="22" fillId="0" borderId="0" xfId="0" applyFont="1">
      <alignment vertical="center"/>
    </xf>
    <xf numFmtId="0" fontId="22" fillId="0" borderId="15" xfId="0" applyFont="1" applyBorder="1" applyAlignment="1" applyProtection="1">
      <alignment vertical="center" shrinkToFit="1"/>
      <protection locked="0"/>
    </xf>
    <xf numFmtId="0" fontId="23" fillId="0" borderId="15" xfId="0" applyFont="1" applyBorder="1" applyAlignment="1">
      <alignment vertical="center" shrinkToFit="1"/>
    </xf>
    <xf numFmtId="0" fontId="22" fillId="0" borderId="22" xfId="0" applyFont="1" applyBorder="1" applyAlignment="1" applyProtection="1">
      <alignment vertical="center" shrinkToFit="1"/>
      <protection locked="0"/>
    </xf>
    <xf numFmtId="0" fontId="4" fillId="0" borderId="35" xfId="0" applyFont="1" applyBorder="1" applyAlignment="1">
      <alignment vertical="center" shrinkToFit="1"/>
    </xf>
    <xf numFmtId="0" fontId="4" fillId="0" borderId="36" xfId="0" applyFont="1" applyBorder="1" applyAlignment="1">
      <alignment vertical="center" shrinkToFit="1"/>
    </xf>
    <xf numFmtId="0" fontId="4" fillId="0" borderId="36" xfId="0" applyFont="1" applyBorder="1" applyAlignment="1" applyProtection="1">
      <alignment vertical="center" shrinkToFit="1"/>
      <protection locked="0"/>
    </xf>
    <xf numFmtId="0" fontId="4" fillId="0" borderId="37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7" xfId="0" applyFont="1" applyBorder="1" applyAlignment="1" applyProtection="1">
      <alignment vertical="center" shrinkToFit="1"/>
      <protection locked="0"/>
    </xf>
    <xf numFmtId="0" fontId="4" fillId="0" borderId="38" xfId="0" applyFont="1" applyBorder="1" applyAlignment="1" applyProtection="1">
      <alignment vertical="center" shrinkToFit="1"/>
      <protection locked="0"/>
    </xf>
    <xf numFmtId="0" fontId="4" fillId="0" borderId="39" xfId="0" applyFont="1" applyBorder="1" applyAlignment="1" applyProtection="1">
      <alignment vertical="center" shrinkToFit="1"/>
      <protection locked="0"/>
    </xf>
    <xf numFmtId="0" fontId="4" fillId="0" borderId="12" xfId="0" applyFont="1" applyBorder="1" applyAlignment="1" applyProtection="1">
      <alignment vertical="center" shrinkToFit="1"/>
      <protection locked="0"/>
    </xf>
    <xf numFmtId="0" fontId="4" fillId="0" borderId="21" xfId="0" applyFont="1" applyBorder="1" applyAlignment="1" applyProtection="1">
      <alignment vertical="center" shrinkToFit="1"/>
      <protection locked="0"/>
    </xf>
    <xf numFmtId="0" fontId="7" fillId="0" borderId="12" xfId="0" applyFont="1" applyBorder="1" applyAlignment="1">
      <alignment vertical="center" shrinkToFit="1"/>
    </xf>
    <xf numFmtId="0" fontId="7" fillId="0" borderId="24" xfId="0" applyFont="1" applyBorder="1" applyAlignment="1">
      <alignment vertical="center" shrinkToFit="1"/>
    </xf>
    <xf numFmtId="0" fontId="4" fillId="0" borderId="40" xfId="0" applyFont="1" applyBorder="1" applyAlignment="1">
      <alignment vertical="center" shrinkToFit="1"/>
    </xf>
    <xf numFmtId="0" fontId="4" fillId="0" borderId="41" xfId="0" applyFont="1" applyBorder="1" applyAlignment="1">
      <alignment vertical="center" shrinkToFit="1"/>
    </xf>
    <xf numFmtId="0" fontId="4" fillId="0" borderId="42" xfId="0" applyFont="1" applyBorder="1" applyAlignment="1">
      <alignment vertical="center" shrinkToFit="1"/>
    </xf>
    <xf numFmtId="0" fontId="4" fillId="0" borderId="43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45" xfId="0" applyFont="1" applyBorder="1" applyAlignment="1" applyProtection="1">
      <alignment vertical="center" shrinkToFit="1"/>
      <protection locked="0"/>
    </xf>
    <xf numFmtId="0" fontId="4" fillId="0" borderId="46" xfId="0" applyFont="1" applyBorder="1" applyAlignment="1" applyProtection="1">
      <alignment vertical="center" shrinkToFit="1"/>
      <protection locked="0"/>
    </xf>
    <xf numFmtId="0" fontId="4" fillId="0" borderId="47" xfId="0" applyFont="1" applyBorder="1" applyAlignment="1" applyProtection="1">
      <alignment vertical="center" shrinkToFit="1"/>
      <protection locked="0"/>
    </xf>
    <xf numFmtId="0" fontId="4" fillId="0" borderId="48" xfId="0" applyFont="1" applyBorder="1" applyAlignment="1" applyProtection="1">
      <alignment vertical="center" shrinkToFit="1"/>
      <protection locked="0"/>
    </xf>
    <xf numFmtId="0" fontId="4" fillId="0" borderId="44" xfId="0" applyFont="1" applyBorder="1" applyAlignment="1" applyProtection="1">
      <alignment vertical="center" shrinkToFit="1"/>
      <protection locked="0"/>
    </xf>
    <xf numFmtId="0" fontId="7" fillId="0" borderId="44" xfId="0" applyFont="1" applyBorder="1" applyAlignment="1">
      <alignment vertical="center" shrinkToFit="1"/>
    </xf>
    <xf numFmtId="0" fontId="7" fillId="0" borderId="45" xfId="0" applyFont="1" applyBorder="1" applyAlignment="1">
      <alignment vertical="center" shrinkToFit="1"/>
    </xf>
    <xf numFmtId="0" fontId="7" fillId="0" borderId="48" xfId="0" applyFont="1" applyBorder="1" applyAlignment="1">
      <alignment vertical="center" shrinkToFit="1"/>
    </xf>
    <xf numFmtId="0" fontId="4" fillId="0" borderId="14" xfId="0" applyFont="1" applyBorder="1" applyAlignment="1" applyProtection="1">
      <alignment vertical="center" shrinkToFit="1"/>
      <protection locked="0"/>
    </xf>
    <xf numFmtId="0" fontId="4" fillId="0" borderId="37" xfId="0" applyFont="1" applyBorder="1" applyAlignment="1" applyProtection="1">
      <alignment vertical="center" shrinkToFit="1"/>
      <protection locked="0"/>
    </xf>
    <xf numFmtId="0" fontId="4" fillId="0" borderId="35" xfId="0" applyFont="1" applyBorder="1" applyAlignment="1" applyProtection="1">
      <alignment vertical="center" shrinkToFit="1"/>
      <protection locked="0"/>
    </xf>
    <xf numFmtId="0" fontId="4" fillId="0" borderId="23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7" fillId="0" borderId="13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7" fillId="0" borderId="23" xfId="0" applyFont="1" applyBorder="1" applyAlignment="1">
      <alignment vertical="center" shrinkToFit="1"/>
    </xf>
    <xf numFmtId="0" fontId="4" fillId="0" borderId="50" xfId="0" applyFont="1" applyBorder="1" applyAlignment="1">
      <alignment vertical="center" shrinkToFit="1"/>
    </xf>
    <xf numFmtId="0" fontId="4" fillId="0" borderId="51" xfId="0" applyFont="1" applyBorder="1" applyAlignment="1">
      <alignment vertical="center" shrinkToFit="1"/>
    </xf>
    <xf numFmtId="0" fontId="4" fillId="0" borderId="52" xfId="0" applyFont="1" applyBorder="1" applyAlignment="1">
      <alignment vertical="center" shrinkToFit="1"/>
    </xf>
    <xf numFmtId="0" fontId="4" fillId="0" borderId="53" xfId="0" applyFont="1" applyBorder="1" applyAlignment="1">
      <alignment vertical="center" shrinkToFit="1"/>
    </xf>
    <xf numFmtId="0" fontId="4" fillId="0" borderId="54" xfId="0" applyFont="1" applyBorder="1" applyAlignment="1">
      <alignment vertical="center" shrinkToFit="1"/>
    </xf>
    <xf numFmtId="0" fontId="4" fillId="0" borderId="40" xfId="0" applyFont="1" applyBorder="1" applyAlignment="1" applyProtection="1">
      <alignment vertical="center" shrinkToFit="1"/>
      <protection locked="0"/>
    </xf>
    <xf numFmtId="0" fontId="4" fillId="0" borderId="41" xfId="0" applyFont="1" applyBorder="1" applyAlignment="1" applyProtection="1">
      <alignment vertical="center" shrinkToFit="1"/>
      <protection locked="0"/>
    </xf>
    <xf numFmtId="0" fontId="4" fillId="0" borderId="42" xfId="0" applyFont="1" applyBorder="1" applyAlignment="1" applyProtection="1">
      <alignment vertical="center" shrinkToFit="1"/>
      <protection locked="0"/>
    </xf>
    <xf numFmtId="0" fontId="4" fillId="0" borderId="43" xfId="0" applyFont="1" applyBorder="1" applyAlignment="1" applyProtection="1">
      <alignment vertical="center" shrinkToFit="1"/>
      <protection locked="0"/>
    </xf>
    <xf numFmtId="0" fontId="4" fillId="0" borderId="16" xfId="0" applyFont="1" applyBorder="1" applyAlignment="1" applyProtection="1">
      <alignment vertical="center" shrinkToFit="1"/>
      <protection locked="0"/>
    </xf>
    <xf numFmtId="0" fontId="4" fillId="0" borderId="49" xfId="0" applyFont="1" applyBorder="1" applyAlignment="1">
      <alignment vertical="center" shrinkToFit="1"/>
    </xf>
    <xf numFmtId="0" fontId="4" fillId="0" borderId="55" xfId="0" applyFont="1" applyBorder="1" applyAlignment="1">
      <alignment vertical="center" shrinkToFit="1"/>
    </xf>
    <xf numFmtId="0" fontId="4" fillId="0" borderId="56" xfId="0" applyFont="1" applyBorder="1" applyAlignment="1">
      <alignment vertical="center" shrinkToFit="1"/>
    </xf>
    <xf numFmtId="0" fontId="4" fillId="0" borderId="55" xfId="0" applyFont="1" applyBorder="1" applyAlignment="1" applyProtection="1">
      <alignment vertical="center" shrinkToFit="1"/>
      <protection locked="0"/>
    </xf>
    <xf numFmtId="0" fontId="4" fillId="0" borderId="57" xfId="0" applyFont="1" applyBorder="1" applyAlignment="1" applyProtection="1">
      <alignment vertical="center" shrinkToFit="1"/>
      <protection locked="0"/>
    </xf>
    <xf numFmtId="0" fontId="4" fillId="0" borderId="58" xfId="0" applyFont="1" applyBorder="1" applyAlignment="1" applyProtection="1">
      <alignment vertical="center" shrinkToFit="1"/>
      <protection locked="0"/>
    </xf>
    <xf numFmtId="0" fontId="4" fillId="0" borderId="56" xfId="0" applyFont="1" applyBorder="1" applyAlignment="1" applyProtection="1">
      <alignment vertical="center" shrinkToFit="1"/>
      <protection locked="0"/>
    </xf>
    <xf numFmtId="0" fontId="4" fillId="0" borderId="25" xfId="0" applyFont="1" applyBorder="1" applyAlignment="1">
      <alignment vertical="center" shrinkToFit="1"/>
    </xf>
    <xf numFmtId="0" fontId="4" fillId="0" borderId="48" xfId="0" applyFont="1" applyBorder="1" applyAlignment="1">
      <alignment vertical="center" shrinkToFit="1"/>
    </xf>
    <xf numFmtId="0" fontId="24" fillId="0" borderId="0" xfId="0" applyFont="1" applyAlignment="1" applyProtection="1">
      <alignment vertical="top" wrapText="1"/>
      <protection locked="0"/>
    </xf>
    <xf numFmtId="0" fontId="24" fillId="0" borderId="0" xfId="0" applyFont="1" applyAlignment="1" applyProtection="1">
      <alignment vertical="top"/>
      <protection locked="0"/>
    </xf>
    <xf numFmtId="0" fontId="4" fillId="0" borderId="60" xfId="0" applyFont="1" applyBorder="1" applyAlignment="1">
      <alignment vertical="center" shrinkToFit="1"/>
    </xf>
    <xf numFmtId="0" fontId="4" fillId="0" borderId="27" xfId="0" applyFont="1" applyBorder="1" applyAlignment="1" applyProtection="1">
      <alignment vertical="center" shrinkToFit="1"/>
      <protection locked="0"/>
    </xf>
    <xf numFmtId="0" fontId="4" fillId="0" borderId="61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60" xfId="0" applyFont="1" applyBorder="1" applyAlignment="1" applyProtection="1">
      <alignment vertical="center" shrinkToFit="1"/>
      <protection locked="0"/>
    </xf>
    <xf numFmtId="0" fontId="4" fillId="0" borderId="62" xfId="0" applyFont="1" applyBorder="1" applyAlignment="1" applyProtection="1">
      <alignment vertical="center" shrinkToFit="1"/>
      <protection locked="0"/>
    </xf>
    <xf numFmtId="0" fontId="4" fillId="0" borderId="59" xfId="0" applyFont="1" applyBorder="1" applyAlignment="1" applyProtection="1">
      <alignment vertical="center" shrinkToFit="1"/>
      <protection locked="0"/>
    </xf>
    <xf numFmtId="0" fontId="7" fillId="0" borderId="59" xfId="0" applyFont="1" applyBorder="1" applyAlignment="1">
      <alignment vertical="center" shrinkToFit="1"/>
    </xf>
    <xf numFmtId="0" fontId="7" fillId="0" borderId="61" xfId="0" applyFont="1" applyBorder="1" applyAlignment="1">
      <alignment vertical="center" shrinkToFit="1"/>
    </xf>
    <xf numFmtId="0" fontId="7" fillId="0" borderId="60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7" fillId="0" borderId="40" xfId="0" applyFont="1" applyBorder="1" applyAlignment="1">
      <alignment vertical="center" shrinkToFit="1"/>
    </xf>
    <xf numFmtId="0" fontId="7" fillId="0" borderId="43" xfId="0" applyFont="1" applyBorder="1" applyAlignment="1">
      <alignment vertical="center" shrinkToFit="1"/>
    </xf>
    <xf numFmtId="49" fontId="0" fillId="0" borderId="0" xfId="0" applyNumberFormat="1">
      <alignment vertical="center"/>
    </xf>
    <xf numFmtId="0" fontId="24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>
      <alignment horizontal="center" vertical="center" shrinkToFit="1"/>
    </xf>
    <xf numFmtId="0" fontId="4" fillId="0" borderId="16" xfId="0" applyFont="1" applyBorder="1" applyAlignment="1">
      <alignment horizontal="center" vertical="center" textRotation="255" shrinkToFit="1"/>
    </xf>
    <xf numFmtId="0" fontId="4" fillId="0" borderId="43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177" fontId="2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463177</xdr:colOff>
      <xdr:row>0</xdr:row>
      <xdr:rowOff>44823</xdr:rowOff>
    </xdr:from>
    <xdr:to>
      <xdr:col>8</xdr:col>
      <xdr:colOff>642470</xdr:colOff>
      <xdr:row>0</xdr:row>
      <xdr:rowOff>366059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8FB1579B-0963-B2BE-EBFD-6A24919107BE}"/>
            </a:ext>
          </a:extLst>
        </xdr:cNvPr>
        <xdr:cNvSpPr/>
      </xdr:nvSpPr>
      <xdr:spPr>
        <a:xfrm>
          <a:off x="4116295" y="44823"/>
          <a:ext cx="2502646" cy="321236"/>
        </a:xfrm>
        <a:prstGeom prst="borderCallout2">
          <a:avLst>
            <a:gd name="adj1" fmla="val 18750"/>
            <a:gd name="adj2" fmla="val -641"/>
            <a:gd name="adj3" fmla="val 18750"/>
            <a:gd name="adj4" fmla="val -7667"/>
            <a:gd name="adj5" fmla="val 203198"/>
            <a:gd name="adj6" fmla="val -13807"/>
          </a:avLst>
        </a:prstGeom>
        <a:solidFill>
          <a:srgbClr val="FFFF99"/>
        </a:solidFill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「○○市立○○中」「○○町立○○中」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4"/>
  <sheetViews>
    <sheetView zoomScale="85" zoomScaleNormal="85" workbookViewId="0">
      <pane xSplit="2" ySplit="4" topLeftCell="C5" activePane="bottomRight" state="frozen"/>
      <selection pane="topRight" activeCell="D1" sqref="D1"/>
      <selection pane="bottomLeft" activeCell="A5" sqref="A5"/>
      <selection pane="bottomRight" activeCell="G6" sqref="G6"/>
    </sheetView>
  </sheetViews>
  <sheetFormatPr defaultColWidth="9" defaultRowHeight="17.25" x14ac:dyDescent="0.15"/>
  <cols>
    <col min="1" max="1" width="5.5" style="18" bestFit="1" customWidth="1"/>
    <col min="2" max="2" width="7.125" style="30" bestFit="1" customWidth="1"/>
    <col min="3" max="3" width="2.875" style="18" bestFit="1" customWidth="1"/>
    <col min="4" max="4" width="12.25" style="18" bestFit="1" customWidth="1"/>
    <col min="5" max="6" width="12.25" style="18" customWidth="1"/>
    <col min="7" max="7" width="21" style="18" bestFit="1" customWidth="1"/>
    <col min="8" max="8" width="12.25" style="18" bestFit="1" customWidth="1"/>
    <col min="9" max="13" width="12.375" style="18" customWidth="1"/>
    <col min="14" max="14" width="19.125" style="18" bestFit="1" customWidth="1"/>
    <col min="15" max="15" width="14.25" style="18" bestFit="1" customWidth="1"/>
    <col min="16" max="17" width="14.25" style="18" customWidth="1"/>
    <col min="18" max="18" width="19.125" style="18" bestFit="1" customWidth="1"/>
    <col min="19" max="20" width="12.25" style="18" bestFit="1" customWidth="1"/>
    <col min="21" max="24" width="12.25" style="18" customWidth="1"/>
    <col min="25" max="25" width="19.125" style="18" bestFit="1" customWidth="1"/>
    <col min="26" max="16384" width="9" style="18"/>
  </cols>
  <sheetData>
    <row r="1" spans="1:25" ht="30.75" x14ac:dyDescent="0.15">
      <c r="A1" s="143" t="s">
        <v>187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</row>
    <row r="2" spans="1:25" ht="14.25" thickBot="1" x14ac:dyDescent="0.2">
      <c r="A2" s="18">
        <v>1</v>
      </c>
      <c r="B2" s="18">
        <v>2</v>
      </c>
      <c r="C2" s="18">
        <v>3</v>
      </c>
      <c r="D2" s="18">
        <v>4</v>
      </c>
      <c r="E2" s="18">
        <v>5</v>
      </c>
      <c r="F2" s="18">
        <v>6</v>
      </c>
      <c r="G2" s="18">
        <v>7</v>
      </c>
      <c r="H2" s="18">
        <v>8</v>
      </c>
      <c r="I2" s="18">
        <v>9</v>
      </c>
      <c r="J2" s="18">
        <v>10</v>
      </c>
      <c r="K2" s="18">
        <v>11</v>
      </c>
      <c r="L2" s="18">
        <v>12</v>
      </c>
      <c r="M2" s="18">
        <v>13</v>
      </c>
      <c r="N2" s="18">
        <v>14</v>
      </c>
      <c r="O2" s="18">
        <v>15</v>
      </c>
      <c r="P2" s="18">
        <v>16</v>
      </c>
      <c r="Q2" s="18">
        <v>17</v>
      </c>
      <c r="R2" s="18">
        <v>18</v>
      </c>
      <c r="S2" s="18">
        <v>19</v>
      </c>
      <c r="T2" s="18">
        <v>20</v>
      </c>
      <c r="U2" s="18">
        <v>21</v>
      </c>
      <c r="V2" s="18">
        <v>22</v>
      </c>
      <c r="W2" s="18">
        <v>23</v>
      </c>
      <c r="X2" s="18">
        <v>24</v>
      </c>
      <c r="Y2" s="18">
        <v>25</v>
      </c>
    </row>
    <row r="3" spans="1:25" ht="13.5" customHeight="1" x14ac:dyDescent="0.15">
      <c r="A3" s="107"/>
      <c r="B3" s="19"/>
      <c r="C3" s="144" t="s">
        <v>9</v>
      </c>
      <c r="D3" s="146" t="s">
        <v>8</v>
      </c>
      <c r="E3" s="147"/>
      <c r="F3" s="147"/>
      <c r="G3" s="148"/>
      <c r="H3" s="146" t="s">
        <v>10</v>
      </c>
      <c r="I3" s="149"/>
      <c r="J3" s="150"/>
      <c r="K3" s="150"/>
      <c r="L3" s="150"/>
      <c r="M3" s="150"/>
      <c r="N3" s="150"/>
      <c r="O3" s="146" t="s">
        <v>13</v>
      </c>
      <c r="P3" s="147"/>
      <c r="Q3" s="147"/>
      <c r="R3" s="148"/>
      <c r="S3" s="151" t="s">
        <v>14</v>
      </c>
      <c r="T3" s="149"/>
      <c r="U3" s="150"/>
      <c r="V3" s="150"/>
      <c r="W3" s="150"/>
      <c r="X3" s="150"/>
      <c r="Y3" s="148"/>
    </row>
    <row r="4" spans="1:25" ht="14.25" thickBot="1" x14ac:dyDescent="0.2">
      <c r="A4" s="111"/>
      <c r="B4" s="26"/>
      <c r="C4" s="145"/>
      <c r="D4" s="26" t="s">
        <v>11</v>
      </c>
      <c r="E4" s="128" t="s">
        <v>176</v>
      </c>
      <c r="F4" s="27" t="s">
        <v>178</v>
      </c>
      <c r="G4" s="124" t="s">
        <v>16</v>
      </c>
      <c r="H4" s="26" t="s">
        <v>11</v>
      </c>
      <c r="I4" s="27" t="s">
        <v>12</v>
      </c>
      <c r="J4" s="89" t="s">
        <v>176</v>
      </c>
      <c r="K4" s="89" t="s">
        <v>177</v>
      </c>
      <c r="L4" s="89" t="s">
        <v>178</v>
      </c>
      <c r="M4" s="89" t="s">
        <v>179</v>
      </c>
      <c r="N4" s="89" t="s">
        <v>16</v>
      </c>
      <c r="O4" s="26" t="s">
        <v>11</v>
      </c>
      <c r="P4" s="128" t="s">
        <v>176</v>
      </c>
      <c r="Q4" s="27" t="s">
        <v>178</v>
      </c>
      <c r="R4" s="124" t="s">
        <v>16</v>
      </c>
      <c r="S4" s="125" t="s">
        <v>11</v>
      </c>
      <c r="T4" s="27" t="s">
        <v>12</v>
      </c>
      <c r="U4" s="89" t="s">
        <v>176</v>
      </c>
      <c r="V4" s="89" t="s">
        <v>177</v>
      </c>
      <c r="W4" s="89" t="s">
        <v>178</v>
      </c>
      <c r="X4" s="89" t="s">
        <v>179</v>
      </c>
      <c r="Y4" s="124" t="s">
        <v>16</v>
      </c>
    </row>
    <row r="5" spans="1:25" ht="15" customHeight="1" x14ac:dyDescent="0.15">
      <c r="A5" s="110">
        <v>101</v>
      </c>
      <c r="B5" s="74" t="s">
        <v>0</v>
      </c>
      <c r="C5" s="88">
        <v>1</v>
      </c>
      <c r="D5" s="101"/>
      <c r="E5" s="129"/>
      <c r="F5" s="76"/>
      <c r="G5" s="81"/>
      <c r="H5" s="101"/>
      <c r="I5" s="76"/>
      <c r="J5" s="114"/>
      <c r="K5" s="114"/>
      <c r="L5" s="114"/>
      <c r="M5" s="114"/>
      <c r="N5" s="114"/>
      <c r="O5" s="101"/>
      <c r="P5" s="129"/>
      <c r="Q5" s="76"/>
      <c r="R5" s="81"/>
      <c r="S5" s="93"/>
      <c r="T5" s="76"/>
      <c r="U5" s="114"/>
      <c r="V5" s="114"/>
      <c r="W5" s="114"/>
      <c r="X5" s="114"/>
      <c r="Y5" s="81"/>
    </row>
    <row r="6" spans="1:25" ht="15" customHeight="1" x14ac:dyDescent="0.15">
      <c r="A6" s="108">
        <v>102</v>
      </c>
      <c r="B6" s="21" t="s">
        <v>0</v>
      </c>
      <c r="C6" s="86">
        <v>2</v>
      </c>
      <c r="D6" s="99"/>
      <c r="E6" s="130"/>
      <c r="F6" s="23"/>
      <c r="G6" s="24"/>
      <c r="H6" s="99"/>
      <c r="I6" s="23"/>
      <c r="J6" s="112"/>
      <c r="K6" s="112"/>
      <c r="L6" s="112"/>
      <c r="M6" s="112"/>
      <c r="N6" s="112"/>
      <c r="O6" s="99"/>
      <c r="P6" s="130"/>
      <c r="Q6" s="23"/>
      <c r="R6" s="24"/>
      <c r="S6" s="91"/>
      <c r="T6" s="23"/>
      <c r="U6" s="112"/>
      <c r="V6" s="112"/>
      <c r="W6" s="112"/>
      <c r="X6" s="112"/>
      <c r="Y6" s="24"/>
    </row>
    <row r="7" spans="1:25" ht="15" customHeight="1" x14ac:dyDescent="0.15">
      <c r="A7" s="108">
        <v>103</v>
      </c>
      <c r="B7" s="21" t="s">
        <v>0</v>
      </c>
      <c r="C7" s="86">
        <v>3</v>
      </c>
      <c r="D7" s="99"/>
      <c r="E7" s="130"/>
      <c r="F7" s="23"/>
      <c r="G7" s="24"/>
      <c r="H7" s="99"/>
      <c r="I7" s="23"/>
      <c r="J7" s="112"/>
      <c r="K7" s="112"/>
      <c r="L7" s="112"/>
      <c r="M7" s="112"/>
      <c r="N7" s="112"/>
      <c r="O7" s="99"/>
      <c r="P7" s="130"/>
      <c r="Q7" s="23"/>
      <c r="R7" s="24"/>
      <c r="S7" s="91"/>
      <c r="T7" s="23"/>
      <c r="U7" s="112"/>
      <c r="V7" s="112"/>
      <c r="W7" s="112"/>
      <c r="X7" s="112"/>
      <c r="Y7" s="24"/>
    </row>
    <row r="8" spans="1:25" ht="15" customHeight="1" thickBot="1" x14ac:dyDescent="0.2">
      <c r="A8" s="117">
        <v>104</v>
      </c>
      <c r="B8" s="118" t="s">
        <v>0</v>
      </c>
      <c r="C8" s="119">
        <v>4</v>
      </c>
      <c r="D8" s="120"/>
      <c r="E8" s="131"/>
      <c r="F8" s="122"/>
      <c r="G8" s="121"/>
      <c r="H8" s="120"/>
      <c r="I8" s="122"/>
      <c r="J8" s="123"/>
      <c r="K8" s="123"/>
      <c r="L8" s="123"/>
      <c r="M8" s="123"/>
      <c r="N8" s="123"/>
      <c r="O8" s="102"/>
      <c r="P8" s="132"/>
      <c r="Q8" s="28"/>
      <c r="R8" s="29"/>
      <c r="S8" s="94"/>
      <c r="T8" s="28"/>
      <c r="U8" s="115"/>
      <c r="V8" s="115"/>
      <c r="W8" s="115"/>
      <c r="X8" s="115"/>
      <c r="Y8" s="29"/>
    </row>
    <row r="9" spans="1:25" ht="15" customHeight="1" x14ac:dyDescent="0.15">
      <c r="A9" s="110">
        <v>201</v>
      </c>
      <c r="B9" s="74" t="s">
        <v>1</v>
      </c>
      <c r="C9" s="88">
        <v>1</v>
      </c>
      <c r="D9" s="101"/>
      <c r="E9" s="129"/>
      <c r="F9" s="76"/>
      <c r="G9" s="81"/>
      <c r="H9" s="101"/>
      <c r="I9" s="76"/>
      <c r="J9" s="114"/>
      <c r="K9" s="114"/>
      <c r="L9" s="114"/>
      <c r="M9" s="114"/>
      <c r="N9" s="114"/>
      <c r="O9" s="101"/>
      <c r="P9" s="129"/>
      <c r="Q9" s="76"/>
      <c r="R9" s="81"/>
      <c r="S9" s="93"/>
      <c r="T9" s="76"/>
      <c r="U9" s="114"/>
      <c r="V9" s="114"/>
      <c r="W9" s="114"/>
      <c r="X9" s="114"/>
      <c r="Y9" s="81"/>
    </row>
    <row r="10" spans="1:25" ht="15" customHeight="1" x14ac:dyDescent="0.15">
      <c r="A10" s="108">
        <f>A9+1</f>
        <v>202</v>
      </c>
      <c r="B10" s="21" t="s">
        <v>1</v>
      </c>
      <c r="C10" s="86">
        <v>2</v>
      </c>
      <c r="D10" s="99"/>
      <c r="E10" s="130"/>
      <c r="F10" s="23"/>
      <c r="G10" s="24"/>
      <c r="H10" s="99"/>
      <c r="I10" s="23"/>
      <c r="J10" s="112"/>
      <c r="K10" s="112"/>
      <c r="L10" s="112"/>
      <c r="M10" s="112"/>
      <c r="N10" s="112"/>
      <c r="O10" s="99"/>
      <c r="P10" s="130"/>
      <c r="Q10" s="23"/>
      <c r="R10" s="24"/>
      <c r="S10" s="91"/>
      <c r="T10" s="23"/>
      <c r="U10" s="112"/>
      <c r="V10" s="112"/>
      <c r="W10" s="112"/>
      <c r="X10" s="112"/>
      <c r="Y10" s="24"/>
    </row>
    <row r="11" spans="1:25" ht="15" customHeight="1" x14ac:dyDescent="0.15">
      <c r="A11" s="108">
        <f t="shared" ref="A11:A42" si="0">A10+1</f>
        <v>203</v>
      </c>
      <c r="B11" s="21" t="s">
        <v>1</v>
      </c>
      <c r="C11" s="86">
        <v>3</v>
      </c>
      <c r="D11" s="99"/>
      <c r="E11" s="130"/>
      <c r="F11" s="23"/>
      <c r="G11" s="24"/>
      <c r="H11" s="99"/>
      <c r="I11" s="23"/>
      <c r="J11" s="112"/>
      <c r="K11" s="112"/>
      <c r="L11" s="112"/>
      <c r="M11" s="112"/>
      <c r="N11" s="112"/>
      <c r="O11" s="99"/>
      <c r="P11" s="130"/>
      <c r="Q11" s="23"/>
      <c r="R11" s="24"/>
      <c r="S11" s="91"/>
      <c r="T11" s="23"/>
      <c r="U11" s="112"/>
      <c r="V11" s="112"/>
      <c r="W11" s="112"/>
      <c r="X11" s="112"/>
      <c r="Y11" s="24"/>
    </row>
    <row r="12" spans="1:25" ht="15" customHeight="1" thickBot="1" x14ac:dyDescent="0.2">
      <c r="A12" s="111">
        <f t="shared" si="0"/>
        <v>204</v>
      </c>
      <c r="B12" s="26" t="s">
        <v>1</v>
      </c>
      <c r="C12" s="89">
        <v>4</v>
      </c>
      <c r="D12" s="102"/>
      <c r="E12" s="132"/>
      <c r="F12" s="28"/>
      <c r="G12" s="29"/>
      <c r="H12" s="102"/>
      <c r="I12" s="28"/>
      <c r="J12" s="115"/>
      <c r="K12" s="115"/>
      <c r="L12" s="115"/>
      <c r="M12" s="115"/>
      <c r="N12" s="115"/>
      <c r="O12" s="102"/>
      <c r="P12" s="132"/>
      <c r="Q12" s="28"/>
      <c r="R12" s="29"/>
      <c r="S12" s="94"/>
      <c r="T12" s="28"/>
      <c r="U12" s="115"/>
      <c r="V12" s="115"/>
      <c r="W12" s="115"/>
      <c r="X12" s="115"/>
      <c r="Y12" s="29"/>
    </row>
    <row r="13" spans="1:25" ht="15" customHeight="1" x14ac:dyDescent="0.15">
      <c r="A13" s="110">
        <v>301</v>
      </c>
      <c r="B13" s="74" t="s">
        <v>2</v>
      </c>
      <c r="C13" s="88">
        <v>1</v>
      </c>
      <c r="D13" s="101"/>
      <c r="E13" s="129"/>
      <c r="F13" s="76"/>
      <c r="G13" s="81"/>
      <c r="H13" s="101"/>
      <c r="I13" s="76"/>
      <c r="J13" s="114"/>
      <c r="K13" s="114"/>
      <c r="L13" s="114"/>
      <c r="M13" s="114"/>
      <c r="N13" s="114"/>
      <c r="O13" s="101"/>
      <c r="P13" s="129"/>
      <c r="Q13" s="76"/>
      <c r="R13" s="81"/>
      <c r="S13" s="93"/>
      <c r="T13" s="76"/>
      <c r="U13" s="114"/>
      <c r="V13" s="114"/>
      <c r="W13" s="114"/>
      <c r="X13" s="114"/>
      <c r="Y13" s="81"/>
    </row>
    <row r="14" spans="1:25" ht="15" customHeight="1" x14ac:dyDescent="0.15">
      <c r="A14" s="108">
        <f t="shared" si="0"/>
        <v>302</v>
      </c>
      <c r="B14" s="21" t="s">
        <v>2</v>
      </c>
      <c r="C14" s="86">
        <v>2</v>
      </c>
      <c r="D14" s="99"/>
      <c r="E14" s="130"/>
      <c r="F14" s="23"/>
      <c r="G14" s="24"/>
      <c r="H14" s="99"/>
      <c r="I14" s="23"/>
      <c r="J14" s="112"/>
      <c r="K14" s="112"/>
      <c r="L14" s="112"/>
      <c r="M14" s="112"/>
      <c r="N14" s="112"/>
      <c r="O14" s="99"/>
      <c r="P14" s="130"/>
      <c r="Q14" s="23"/>
      <c r="R14" s="24"/>
      <c r="S14" s="91"/>
      <c r="T14" s="23"/>
      <c r="U14" s="112"/>
      <c r="V14" s="112"/>
      <c r="W14" s="112"/>
      <c r="X14" s="112"/>
      <c r="Y14" s="24"/>
    </row>
    <row r="15" spans="1:25" ht="15" customHeight="1" x14ac:dyDescent="0.15">
      <c r="A15" s="108">
        <f t="shared" si="0"/>
        <v>303</v>
      </c>
      <c r="B15" s="21" t="s">
        <v>2</v>
      </c>
      <c r="C15" s="86">
        <v>3</v>
      </c>
      <c r="D15" s="99"/>
      <c r="E15" s="130"/>
      <c r="F15" s="23"/>
      <c r="G15" s="24"/>
      <c r="H15" s="99"/>
      <c r="I15" s="23"/>
      <c r="J15" s="112"/>
      <c r="K15" s="112"/>
      <c r="L15" s="112"/>
      <c r="M15" s="112"/>
      <c r="N15" s="112"/>
      <c r="O15" s="99"/>
      <c r="P15" s="130"/>
      <c r="Q15" s="23"/>
      <c r="R15" s="24"/>
      <c r="S15" s="91"/>
      <c r="T15" s="23"/>
      <c r="U15" s="112"/>
      <c r="V15" s="112"/>
      <c r="W15" s="112"/>
      <c r="X15" s="112"/>
      <c r="Y15" s="24"/>
    </row>
    <row r="16" spans="1:25" ht="15" customHeight="1" thickBot="1" x14ac:dyDescent="0.2">
      <c r="A16" s="109">
        <f t="shared" si="0"/>
        <v>304</v>
      </c>
      <c r="B16" s="77" t="s">
        <v>2</v>
      </c>
      <c r="C16" s="87">
        <v>4</v>
      </c>
      <c r="D16" s="100"/>
      <c r="E16" s="133"/>
      <c r="F16" s="79"/>
      <c r="G16" s="80"/>
      <c r="H16" s="100"/>
      <c r="I16" s="79"/>
      <c r="J16" s="113"/>
      <c r="K16" s="113"/>
      <c r="L16" s="113"/>
      <c r="M16" s="113"/>
      <c r="N16" s="113"/>
      <c r="O16" s="100"/>
      <c r="P16" s="133"/>
      <c r="Q16" s="79"/>
      <c r="R16" s="80"/>
      <c r="S16" s="92"/>
      <c r="T16" s="79"/>
      <c r="U16" s="113"/>
      <c r="V16" s="113"/>
      <c r="W16" s="113"/>
      <c r="X16" s="113"/>
      <c r="Y16" s="80"/>
    </row>
    <row r="17" spans="1:25" ht="15" customHeight="1" x14ac:dyDescent="0.15">
      <c r="A17" s="107">
        <v>401</v>
      </c>
      <c r="B17" s="19" t="s">
        <v>3</v>
      </c>
      <c r="C17" s="90">
        <v>1</v>
      </c>
      <c r="D17" s="103"/>
      <c r="E17" s="134"/>
      <c r="F17" s="82"/>
      <c r="G17" s="83"/>
      <c r="H17" s="103"/>
      <c r="I17" s="82"/>
      <c r="J17" s="116"/>
      <c r="K17" s="116"/>
      <c r="L17" s="116"/>
      <c r="M17" s="116"/>
      <c r="N17" s="116"/>
      <c r="O17" s="103"/>
      <c r="P17" s="134"/>
      <c r="Q17" s="82"/>
      <c r="R17" s="83"/>
      <c r="S17" s="95"/>
      <c r="T17" s="82"/>
      <c r="U17" s="116"/>
      <c r="V17" s="116"/>
      <c r="W17" s="116"/>
      <c r="X17" s="116"/>
      <c r="Y17" s="83"/>
    </row>
    <row r="18" spans="1:25" ht="15" customHeight="1" x14ac:dyDescent="0.15">
      <c r="A18" s="108">
        <f t="shared" si="0"/>
        <v>402</v>
      </c>
      <c r="B18" s="21" t="s">
        <v>3</v>
      </c>
      <c r="C18" s="86">
        <v>2</v>
      </c>
      <c r="D18" s="99"/>
      <c r="E18" s="130"/>
      <c r="F18" s="23"/>
      <c r="G18" s="24"/>
      <c r="H18" s="99"/>
      <c r="I18" s="23"/>
      <c r="J18" s="112"/>
      <c r="K18" s="112"/>
      <c r="L18" s="112"/>
      <c r="M18" s="112"/>
      <c r="N18" s="112"/>
      <c r="O18" s="99"/>
      <c r="P18" s="130"/>
      <c r="Q18" s="23"/>
      <c r="R18" s="24"/>
      <c r="S18" s="91"/>
      <c r="T18" s="23"/>
      <c r="U18" s="112"/>
      <c r="V18" s="112"/>
      <c r="W18" s="112"/>
      <c r="X18" s="112"/>
      <c r="Y18" s="24"/>
    </row>
    <row r="19" spans="1:25" ht="15" customHeight="1" x14ac:dyDescent="0.15">
      <c r="A19" s="108">
        <f t="shared" si="0"/>
        <v>403</v>
      </c>
      <c r="B19" s="21" t="s">
        <v>3</v>
      </c>
      <c r="C19" s="86">
        <v>3</v>
      </c>
      <c r="D19" s="99"/>
      <c r="E19" s="130"/>
      <c r="F19" s="23"/>
      <c r="G19" s="24"/>
      <c r="H19" s="99"/>
      <c r="I19" s="23"/>
      <c r="J19" s="112"/>
      <c r="K19" s="112"/>
      <c r="L19" s="112"/>
      <c r="M19" s="112"/>
      <c r="N19" s="112"/>
      <c r="O19" s="99"/>
      <c r="P19" s="130"/>
      <c r="Q19" s="23"/>
      <c r="R19" s="24"/>
      <c r="S19" s="91"/>
      <c r="T19" s="23"/>
      <c r="U19" s="112"/>
      <c r="V19" s="112"/>
      <c r="W19" s="112"/>
      <c r="X19" s="112"/>
      <c r="Y19" s="24"/>
    </row>
    <row r="20" spans="1:25" ht="15" customHeight="1" thickBot="1" x14ac:dyDescent="0.2">
      <c r="A20" s="111">
        <f t="shared" si="0"/>
        <v>404</v>
      </c>
      <c r="B20" s="26" t="s">
        <v>3</v>
      </c>
      <c r="C20" s="89">
        <v>4</v>
      </c>
      <c r="D20" s="102"/>
      <c r="E20" s="132"/>
      <c r="F20" s="28"/>
      <c r="G20" s="29"/>
      <c r="H20" s="102"/>
      <c r="I20" s="28"/>
      <c r="J20" s="115"/>
      <c r="K20" s="115"/>
      <c r="L20" s="115"/>
      <c r="M20" s="115"/>
      <c r="N20" s="115"/>
      <c r="O20" s="102"/>
      <c r="P20" s="132"/>
      <c r="Q20" s="28"/>
      <c r="R20" s="29"/>
      <c r="S20" s="94"/>
      <c r="T20" s="28"/>
      <c r="U20" s="115"/>
      <c r="V20" s="115"/>
      <c r="W20" s="115"/>
      <c r="X20" s="115"/>
      <c r="Y20" s="29"/>
    </row>
    <row r="21" spans="1:25" ht="15" customHeight="1" x14ac:dyDescent="0.15">
      <c r="A21" s="110">
        <v>501</v>
      </c>
      <c r="B21" s="74" t="s">
        <v>4</v>
      </c>
      <c r="C21" s="88">
        <v>1</v>
      </c>
      <c r="D21" s="101"/>
      <c r="E21" s="129"/>
      <c r="F21" s="76"/>
      <c r="G21" s="81"/>
      <c r="H21" s="101"/>
      <c r="I21" s="76"/>
      <c r="J21" s="114"/>
      <c r="K21" s="114"/>
      <c r="L21" s="114"/>
      <c r="M21" s="114"/>
      <c r="N21" s="114"/>
      <c r="O21" s="101"/>
      <c r="P21" s="129"/>
      <c r="Q21" s="76"/>
      <c r="R21" s="81"/>
      <c r="S21" s="93"/>
      <c r="T21" s="76"/>
      <c r="U21" s="114"/>
      <c r="V21" s="114"/>
      <c r="W21" s="114"/>
      <c r="X21" s="114"/>
      <c r="Y21" s="81"/>
    </row>
    <row r="22" spans="1:25" ht="15" customHeight="1" x14ac:dyDescent="0.15">
      <c r="A22" s="108">
        <f t="shared" si="0"/>
        <v>502</v>
      </c>
      <c r="B22" s="21" t="s">
        <v>4</v>
      </c>
      <c r="C22" s="86">
        <v>2</v>
      </c>
      <c r="D22" s="99"/>
      <c r="E22" s="130"/>
      <c r="F22" s="23"/>
      <c r="G22" s="24"/>
      <c r="H22" s="99"/>
      <c r="I22" s="23"/>
      <c r="J22" s="112"/>
      <c r="K22" s="112"/>
      <c r="L22" s="112"/>
      <c r="M22" s="112"/>
      <c r="N22" s="112"/>
      <c r="O22" s="99"/>
      <c r="P22" s="130"/>
      <c r="Q22" s="23"/>
      <c r="R22" s="24"/>
      <c r="S22" s="91"/>
      <c r="T22" s="23"/>
      <c r="U22" s="112"/>
      <c r="V22" s="112"/>
      <c r="W22" s="112"/>
      <c r="X22" s="112"/>
      <c r="Y22" s="24"/>
    </row>
    <row r="23" spans="1:25" ht="15" customHeight="1" x14ac:dyDescent="0.15">
      <c r="A23" s="108">
        <f t="shared" si="0"/>
        <v>503</v>
      </c>
      <c r="B23" s="21" t="s">
        <v>4</v>
      </c>
      <c r="C23" s="86">
        <v>3</v>
      </c>
      <c r="D23" s="99"/>
      <c r="E23" s="130"/>
      <c r="F23" s="23"/>
      <c r="G23" s="24"/>
      <c r="H23" s="99"/>
      <c r="I23" s="23"/>
      <c r="J23" s="112"/>
      <c r="K23" s="112"/>
      <c r="L23" s="112"/>
      <c r="M23" s="112"/>
      <c r="N23" s="112"/>
      <c r="O23" s="99"/>
      <c r="P23" s="130"/>
      <c r="Q23" s="23"/>
      <c r="R23" s="24"/>
      <c r="S23" s="91"/>
      <c r="T23" s="23"/>
      <c r="U23" s="112"/>
      <c r="V23" s="112"/>
      <c r="W23" s="112"/>
      <c r="X23" s="112"/>
      <c r="Y23" s="24"/>
    </row>
    <row r="24" spans="1:25" ht="15" customHeight="1" thickBot="1" x14ac:dyDescent="0.2">
      <c r="A24" s="109">
        <f t="shared" si="0"/>
        <v>504</v>
      </c>
      <c r="B24" s="77" t="s">
        <v>4</v>
      </c>
      <c r="C24" s="87">
        <v>4</v>
      </c>
      <c r="D24" s="100"/>
      <c r="E24" s="133"/>
      <c r="F24" s="79"/>
      <c r="G24" s="80"/>
      <c r="H24" s="100"/>
      <c r="I24" s="79"/>
      <c r="J24" s="113"/>
      <c r="K24" s="113"/>
      <c r="L24" s="113"/>
      <c r="M24" s="113"/>
      <c r="N24" s="113"/>
      <c r="O24" s="100"/>
      <c r="P24" s="133"/>
      <c r="Q24" s="79"/>
      <c r="R24" s="80"/>
      <c r="S24" s="92"/>
      <c r="T24" s="79"/>
      <c r="U24" s="113"/>
      <c r="V24" s="113"/>
      <c r="W24" s="113"/>
      <c r="X24" s="113"/>
      <c r="Y24" s="80"/>
    </row>
    <row r="25" spans="1:25" ht="15" customHeight="1" x14ac:dyDescent="0.15">
      <c r="A25" s="107">
        <v>601</v>
      </c>
      <c r="B25" s="19" t="s">
        <v>5</v>
      </c>
      <c r="C25" s="90">
        <v>1</v>
      </c>
      <c r="D25" s="104"/>
      <c r="E25" s="135"/>
      <c r="F25" s="84"/>
      <c r="G25" s="83"/>
      <c r="H25" s="104"/>
      <c r="I25" s="84"/>
      <c r="J25" s="138"/>
      <c r="K25" s="138"/>
      <c r="L25" s="138"/>
      <c r="M25" s="138"/>
      <c r="N25" s="116"/>
      <c r="O25" s="104"/>
      <c r="P25" s="135"/>
      <c r="Q25" s="84"/>
      <c r="R25" s="83"/>
      <c r="S25" s="96"/>
      <c r="T25" s="84"/>
      <c r="U25" s="138"/>
      <c r="V25" s="138"/>
      <c r="W25" s="138"/>
      <c r="X25" s="138"/>
      <c r="Y25" s="83"/>
    </row>
    <row r="26" spans="1:25" ht="15" customHeight="1" x14ac:dyDescent="0.15">
      <c r="A26" s="108">
        <f>A25+1</f>
        <v>602</v>
      </c>
      <c r="B26" s="21" t="s">
        <v>5</v>
      </c>
      <c r="C26" s="86">
        <v>2</v>
      </c>
      <c r="D26" s="105"/>
      <c r="E26" s="136"/>
      <c r="F26" s="25"/>
      <c r="G26" s="24"/>
      <c r="H26" s="105"/>
      <c r="I26" s="25"/>
      <c r="J26" s="139"/>
      <c r="K26" s="139"/>
      <c r="L26" s="139"/>
      <c r="M26" s="139"/>
      <c r="N26" s="112"/>
      <c r="O26" s="105"/>
      <c r="P26" s="136"/>
      <c r="Q26" s="25"/>
      <c r="R26" s="24"/>
      <c r="S26" s="97"/>
      <c r="T26" s="25"/>
      <c r="U26" s="139"/>
      <c r="V26" s="139"/>
      <c r="W26" s="139"/>
      <c r="X26" s="139"/>
      <c r="Y26" s="24"/>
    </row>
    <row r="27" spans="1:25" ht="15" customHeight="1" x14ac:dyDescent="0.15">
      <c r="A27" s="108">
        <f t="shared" ref="A27:A28" si="1">A26+1</f>
        <v>603</v>
      </c>
      <c r="B27" s="21" t="s">
        <v>5</v>
      </c>
      <c r="C27" s="86">
        <v>3</v>
      </c>
      <c r="D27" s="105"/>
      <c r="E27" s="136"/>
      <c r="F27" s="25"/>
      <c r="G27" s="24"/>
      <c r="H27" s="105"/>
      <c r="I27" s="25"/>
      <c r="J27" s="139"/>
      <c r="K27" s="139"/>
      <c r="L27" s="139"/>
      <c r="M27" s="139"/>
      <c r="N27" s="112"/>
      <c r="O27" s="105"/>
      <c r="P27" s="136"/>
      <c r="Q27" s="25"/>
      <c r="R27" s="24"/>
      <c r="S27" s="97"/>
      <c r="T27" s="25"/>
      <c r="U27" s="139"/>
      <c r="V27" s="139"/>
      <c r="W27" s="139"/>
      <c r="X27" s="139"/>
      <c r="Y27" s="24"/>
    </row>
    <row r="28" spans="1:25" ht="15" customHeight="1" thickBot="1" x14ac:dyDescent="0.2">
      <c r="A28" s="111">
        <f t="shared" si="1"/>
        <v>604</v>
      </c>
      <c r="B28" s="26" t="s">
        <v>5</v>
      </c>
      <c r="C28" s="89">
        <v>4</v>
      </c>
      <c r="D28" s="106"/>
      <c r="E28" s="137"/>
      <c r="F28" s="85"/>
      <c r="G28" s="29"/>
      <c r="H28" s="106"/>
      <c r="I28" s="85"/>
      <c r="J28" s="140"/>
      <c r="K28" s="140"/>
      <c r="L28" s="140"/>
      <c r="M28" s="140"/>
      <c r="N28" s="115"/>
      <c r="O28" s="106"/>
      <c r="P28" s="137"/>
      <c r="Q28" s="85"/>
      <c r="R28" s="29"/>
      <c r="S28" s="98"/>
      <c r="T28" s="85"/>
      <c r="U28" s="140"/>
      <c r="V28" s="140"/>
      <c r="W28" s="140"/>
      <c r="X28" s="140"/>
      <c r="Y28" s="29"/>
    </row>
    <row r="29" spans="1:25" ht="15" customHeight="1" x14ac:dyDescent="0.15">
      <c r="A29" s="110">
        <v>701</v>
      </c>
      <c r="B29" s="74" t="s">
        <v>6</v>
      </c>
      <c r="C29" s="75">
        <v>1</v>
      </c>
      <c r="D29" s="76"/>
      <c r="E29" s="114"/>
      <c r="F29" s="76"/>
      <c r="G29" s="81"/>
      <c r="H29" s="101"/>
      <c r="I29" s="76"/>
      <c r="J29" s="114"/>
      <c r="K29" s="114"/>
      <c r="L29" s="114"/>
      <c r="M29" s="114"/>
      <c r="N29" s="114"/>
      <c r="O29" s="101"/>
      <c r="P29" s="129"/>
      <c r="Q29" s="76"/>
      <c r="R29" s="81"/>
      <c r="S29" s="93"/>
      <c r="T29" s="76"/>
      <c r="U29" s="114"/>
      <c r="V29" s="114"/>
      <c r="W29" s="114"/>
      <c r="X29" s="114"/>
      <c r="Y29" s="81"/>
    </row>
    <row r="30" spans="1:25" ht="15" customHeight="1" x14ac:dyDescent="0.15">
      <c r="A30" s="108">
        <f t="shared" si="0"/>
        <v>702</v>
      </c>
      <c r="B30" s="21" t="s">
        <v>6</v>
      </c>
      <c r="C30" s="22">
        <v>2</v>
      </c>
      <c r="D30" s="23"/>
      <c r="E30" s="112"/>
      <c r="F30" s="23"/>
      <c r="G30" s="24"/>
      <c r="H30" s="99"/>
      <c r="I30" s="23"/>
      <c r="J30" s="112"/>
      <c r="K30" s="112"/>
      <c r="L30" s="112"/>
      <c r="M30" s="112"/>
      <c r="N30" s="112"/>
      <c r="O30" s="99"/>
      <c r="P30" s="130"/>
      <c r="Q30" s="23"/>
      <c r="R30" s="24"/>
      <c r="S30" s="91"/>
      <c r="T30" s="23"/>
      <c r="U30" s="112"/>
      <c r="V30" s="112"/>
      <c r="W30" s="112"/>
      <c r="X30" s="112"/>
      <c r="Y30" s="24"/>
    </row>
    <row r="31" spans="1:25" ht="15" customHeight="1" x14ac:dyDescent="0.15">
      <c r="A31" s="108">
        <f t="shared" si="0"/>
        <v>703</v>
      </c>
      <c r="B31" s="21" t="s">
        <v>6</v>
      </c>
      <c r="C31" s="22">
        <v>3</v>
      </c>
      <c r="D31" s="23"/>
      <c r="E31" s="112"/>
      <c r="F31" s="23"/>
      <c r="G31" s="24"/>
      <c r="H31" s="99"/>
      <c r="I31" s="23"/>
      <c r="J31" s="112"/>
      <c r="K31" s="112"/>
      <c r="L31" s="112"/>
      <c r="M31" s="112"/>
      <c r="N31" s="112"/>
      <c r="O31" s="99"/>
      <c r="P31" s="130"/>
      <c r="Q31" s="23"/>
      <c r="R31" s="24"/>
      <c r="S31" s="91"/>
      <c r="T31" s="23"/>
      <c r="U31" s="112"/>
      <c r="V31" s="112"/>
      <c r="W31" s="112"/>
      <c r="X31" s="112"/>
      <c r="Y31" s="24"/>
    </row>
    <row r="32" spans="1:25" ht="15" customHeight="1" thickBot="1" x14ac:dyDescent="0.2">
      <c r="A32" s="109">
        <f t="shared" si="0"/>
        <v>704</v>
      </c>
      <c r="B32" s="77" t="s">
        <v>6</v>
      </c>
      <c r="C32" s="78">
        <v>4</v>
      </c>
      <c r="D32" s="79"/>
      <c r="E32" s="113"/>
      <c r="F32" s="79"/>
      <c r="G32" s="80"/>
      <c r="H32" s="100"/>
      <c r="I32" s="79"/>
      <c r="J32" s="113"/>
      <c r="K32" s="113"/>
      <c r="L32" s="113"/>
      <c r="M32" s="113"/>
      <c r="N32" s="113"/>
      <c r="O32" s="100"/>
      <c r="P32" s="133"/>
      <c r="Q32" s="79"/>
      <c r="R32" s="80"/>
      <c r="S32" s="92"/>
      <c r="T32" s="79"/>
      <c r="U32" s="113"/>
      <c r="V32" s="113"/>
      <c r="W32" s="113"/>
      <c r="X32" s="113"/>
      <c r="Y32" s="80"/>
    </row>
    <row r="33" spans="1:25" ht="15" customHeight="1" x14ac:dyDescent="0.15">
      <c r="A33" s="107">
        <v>801</v>
      </c>
      <c r="B33" s="19" t="s">
        <v>7</v>
      </c>
      <c r="C33" s="20">
        <v>1</v>
      </c>
      <c r="D33" s="82"/>
      <c r="E33" s="116"/>
      <c r="F33" s="82"/>
      <c r="G33" s="83"/>
      <c r="H33" s="103"/>
      <c r="I33" s="82"/>
      <c r="J33" s="116"/>
      <c r="K33" s="116"/>
      <c r="L33" s="116"/>
      <c r="M33" s="116"/>
      <c r="N33" s="116"/>
      <c r="O33" s="103"/>
      <c r="P33" s="134"/>
      <c r="Q33" s="82"/>
      <c r="R33" s="83"/>
      <c r="S33" s="95"/>
      <c r="T33" s="82"/>
      <c r="U33" s="116"/>
      <c r="V33" s="116"/>
      <c r="W33" s="116"/>
      <c r="X33" s="116"/>
      <c r="Y33" s="83"/>
    </row>
    <row r="34" spans="1:25" ht="15" customHeight="1" x14ac:dyDescent="0.15">
      <c r="A34" s="108">
        <f t="shared" si="0"/>
        <v>802</v>
      </c>
      <c r="B34" s="21" t="s">
        <v>7</v>
      </c>
      <c r="C34" s="22">
        <v>2</v>
      </c>
      <c r="D34" s="23"/>
      <c r="E34" s="112"/>
      <c r="F34" s="23"/>
      <c r="G34" s="24"/>
      <c r="H34" s="99"/>
      <c r="I34" s="23"/>
      <c r="J34" s="112"/>
      <c r="K34" s="112"/>
      <c r="L34" s="112"/>
      <c r="M34" s="112"/>
      <c r="N34" s="112"/>
      <c r="O34" s="99"/>
      <c r="P34" s="130"/>
      <c r="Q34" s="23"/>
      <c r="R34" s="24"/>
      <c r="S34" s="91"/>
      <c r="T34" s="23"/>
      <c r="U34" s="112"/>
      <c r="V34" s="112"/>
      <c r="W34" s="112"/>
      <c r="X34" s="112"/>
      <c r="Y34" s="24"/>
    </row>
    <row r="35" spans="1:25" ht="15" customHeight="1" x14ac:dyDescent="0.15">
      <c r="A35" s="108">
        <f t="shared" si="0"/>
        <v>803</v>
      </c>
      <c r="B35" s="21" t="s">
        <v>7</v>
      </c>
      <c r="C35" s="22">
        <v>3</v>
      </c>
      <c r="D35" s="23"/>
      <c r="E35" s="112"/>
      <c r="F35" s="23"/>
      <c r="G35" s="24"/>
      <c r="H35" s="99"/>
      <c r="I35" s="23"/>
      <c r="J35" s="112"/>
      <c r="K35" s="112"/>
      <c r="L35" s="112"/>
      <c r="M35" s="112"/>
      <c r="N35" s="112"/>
      <c r="O35" s="99"/>
      <c r="P35" s="130"/>
      <c r="Q35" s="23"/>
      <c r="R35" s="24"/>
      <c r="S35" s="91"/>
      <c r="T35" s="23"/>
      <c r="U35" s="112"/>
      <c r="V35" s="112"/>
      <c r="W35" s="112"/>
      <c r="X35" s="112"/>
      <c r="Y35" s="24"/>
    </row>
    <row r="36" spans="1:25" ht="15" customHeight="1" thickBot="1" x14ac:dyDescent="0.2">
      <c r="A36" s="111">
        <f t="shared" si="0"/>
        <v>804</v>
      </c>
      <c r="B36" s="26" t="s">
        <v>7</v>
      </c>
      <c r="C36" s="27">
        <v>4</v>
      </c>
      <c r="D36" s="28"/>
      <c r="E36" s="115"/>
      <c r="F36" s="28"/>
      <c r="G36" s="29"/>
      <c r="H36" s="102"/>
      <c r="I36" s="28"/>
      <c r="J36" s="115"/>
      <c r="K36" s="115"/>
      <c r="L36" s="115"/>
      <c r="M36" s="115"/>
      <c r="N36" s="115"/>
      <c r="O36" s="102"/>
      <c r="P36" s="132"/>
      <c r="Q36" s="28"/>
      <c r="R36" s="29"/>
      <c r="S36" s="94"/>
      <c r="T36" s="28"/>
      <c r="U36" s="115"/>
      <c r="V36" s="115"/>
      <c r="W36" s="115"/>
      <c r="X36" s="115"/>
      <c r="Y36" s="29"/>
    </row>
    <row r="37" spans="1:25" ht="15" customHeight="1" x14ac:dyDescent="0.15">
      <c r="A37" s="110">
        <v>901</v>
      </c>
      <c r="B37" s="74" t="s">
        <v>15</v>
      </c>
      <c r="C37" s="75">
        <v>1</v>
      </c>
      <c r="D37" s="76"/>
      <c r="E37" s="114"/>
      <c r="F37" s="76"/>
      <c r="G37" s="81"/>
      <c r="H37" s="101"/>
      <c r="I37" s="76"/>
      <c r="J37" s="114"/>
      <c r="K37" s="114"/>
      <c r="L37" s="114"/>
      <c r="M37" s="114"/>
      <c r="N37" s="114"/>
      <c r="O37" s="101"/>
      <c r="P37" s="129"/>
      <c r="Q37" s="76"/>
      <c r="R37" s="81"/>
      <c r="S37" s="93"/>
      <c r="T37" s="76"/>
      <c r="U37" s="114"/>
      <c r="V37" s="114"/>
      <c r="W37" s="114"/>
      <c r="X37" s="114"/>
      <c r="Y37" s="81"/>
    </row>
    <row r="38" spans="1:25" ht="15" customHeight="1" x14ac:dyDescent="0.15">
      <c r="A38" s="108">
        <f t="shared" si="0"/>
        <v>902</v>
      </c>
      <c r="B38" s="21" t="s">
        <v>15</v>
      </c>
      <c r="C38" s="22">
        <v>2</v>
      </c>
      <c r="D38" s="23"/>
      <c r="E38" s="112"/>
      <c r="F38" s="23"/>
      <c r="G38" s="24"/>
      <c r="H38" s="99"/>
      <c r="I38" s="23"/>
      <c r="J38" s="112"/>
      <c r="K38" s="112"/>
      <c r="L38" s="112"/>
      <c r="M38" s="112"/>
      <c r="N38" s="112"/>
      <c r="O38" s="99"/>
      <c r="P38" s="130"/>
      <c r="Q38" s="23"/>
      <c r="R38" s="24"/>
      <c r="S38" s="91"/>
      <c r="T38" s="23"/>
      <c r="U38" s="112"/>
      <c r="V38" s="112"/>
      <c r="W38" s="112"/>
      <c r="X38" s="112"/>
      <c r="Y38" s="24"/>
    </row>
    <row r="39" spans="1:25" ht="15" customHeight="1" x14ac:dyDescent="0.15">
      <c r="A39" s="108">
        <f t="shared" si="0"/>
        <v>903</v>
      </c>
      <c r="B39" s="21" t="s">
        <v>15</v>
      </c>
      <c r="C39" s="22">
        <v>3</v>
      </c>
      <c r="D39" s="23"/>
      <c r="E39" s="112"/>
      <c r="F39" s="23"/>
      <c r="G39" s="24"/>
      <c r="H39" s="99"/>
      <c r="I39" s="23"/>
      <c r="J39" s="112"/>
      <c r="K39" s="112"/>
      <c r="L39" s="112"/>
      <c r="M39" s="112"/>
      <c r="N39" s="112"/>
      <c r="O39" s="99"/>
      <c r="P39" s="130"/>
      <c r="Q39" s="23"/>
      <c r="R39" s="24"/>
      <c r="S39" s="91"/>
      <c r="T39" s="23"/>
      <c r="U39" s="112"/>
      <c r="V39" s="112"/>
      <c r="W39" s="112"/>
      <c r="X39" s="112"/>
      <c r="Y39" s="24"/>
    </row>
    <row r="40" spans="1:25" ht="15" customHeight="1" thickBot="1" x14ac:dyDescent="0.2">
      <c r="A40" s="111">
        <f t="shared" si="0"/>
        <v>904</v>
      </c>
      <c r="B40" s="26" t="s">
        <v>15</v>
      </c>
      <c r="C40" s="27">
        <v>4</v>
      </c>
      <c r="D40" s="28"/>
      <c r="E40" s="115"/>
      <c r="F40" s="28"/>
      <c r="G40" s="29"/>
      <c r="H40" s="102"/>
      <c r="I40" s="28"/>
      <c r="J40" s="115"/>
      <c r="K40" s="115"/>
      <c r="L40" s="115"/>
      <c r="M40" s="115"/>
      <c r="N40" s="115"/>
      <c r="O40" s="102"/>
      <c r="P40" s="132"/>
      <c r="Q40" s="28"/>
      <c r="R40" s="29"/>
      <c r="S40" s="94"/>
      <c r="T40" s="28"/>
      <c r="U40" s="115"/>
      <c r="V40" s="115"/>
      <c r="W40" s="115"/>
      <c r="X40" s="115"/>
      <c r="Y40" s="29"/>
    </row>
    <row r="41" spans="1:25" ht="15" customHeight="1" x14ac:dyDescent="0.15">
      <c r="A41" s="110">
        <v>1001</v>
      </c>
      <c r="B41" s="74" t="s">
        <v>17</v>
      </c>
      <c r="C41" s="75"/>
      <c r="D41" s="76"/>
      <c r="E41" s="114"/>
      <c r="F41" s="76"/>
      <c r="G41" s="81"/>
      <c r="H41" s="101"/>
      <c r="I41" s="76"/>
      <c r="J41" s="114"/>
      <c r="K41" s="114"/>
      <c r="L41" s="114"/>
      <c r="M41" s="114"/>
      <c r="N41" s="114"/>
      <c r="O41" s="101"/>
      <c r="P41" s="129"/>
      <c r="Q41" s="76"/>
      <c r="R41" s="81"/>
      <c r="S41" s="93"/>
      <c r="T41" s="76"/>
      <c r="U41" s="114"/>
      <c r="V41" s="114"/>
      <c r="W41" s="114"/>
      <c r="X41" s="114"/>
      <c r="Y41" s="81"/>
    </row>
    <row r="42" spans="1:25" ht="15" customHeight="1" thickBot="1" x14ac:dyDescent="0.2">
      <c r="A42" s="111">
        <f t="shared" si="0"/>
        <v>1002</v>
      </c>
      <c r="B42" s="26" t="s">
        <v>17</v>
      </c>
      <c r="C42" s="27"/>
      <c r="D42" s="28"/>
      <c r="E42" s="115"/>
      <c r="F42" s="28"/>
      <c r="G42" s="29"/>
      <c r="H42" s="102"/>
      <c r="I42" s="28"/>
      <c r="J42" s="115"/>
      <c r="K42" s="115"/>
      <c r="L42" s="115"/>
      <c r="M42" s="115"/>
      <c r="N42" s="115"/>
      <c r="O42" s="102"/>
      <c r="P42" s="132"/>
      <c r="Q42" s="28"/>
      <c r="R42" s="29"/>
      <c r="S42" s="94"/>
      <c r="T42" s="28"/>
      <c r="U42" s="115"/>
      <c r="V42" s="115"/>
      <c r="W42" s="115"/>
      <c r="X42" s="115"/>
      <c r="Y42" s="29"/>
    </row>
    <row r="43" spans="1:25" x14ac:dyDescent="0.15"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ht="69" customHeight="1" x14ac:dyDescent="0.15">
      <c r="A44" s="126"/>
      <c r="B44" s="127"/>
      <c r="C44" s="127"/>
      <c r="D44" s="127"/>
      <c r="E44" s="127"/>
      <c r="F44" s="127"/>
      <c r="G44" s="142" t="s">
        <v>186</v>
      </c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</row>
  </sheetData>
  <mergeCells count="7">
    <mergeCell ref="G44:Y44"/>
    <mergeCell ref="A1:Y1"/>
    <mergeCell ref="C3:C4"/>
    <mergeCell ref="D3:G3"/>
    <mergeCell ref="H3:N3"/>
    <mergeCell ref="O3:R3"/>
    <mergeCell ref="S3:Y3"/>
  </mergeCells>
  <phoneticPr fontId="1"/>
  <pageMargins left="0.25" right="0.25" top="0.75" bottom="0.75" header="0.3" footer="0.3"/>
  <pageSetup paperSize="9" scale="83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3"/>
  <sheetViews>
    <sheetView tabSelected="1" workbookViewId="0">
      <selection sqref="A1:E1"/>
    </sheetView>
  </sheetViews>
  <sheetFormatPr defaultColWidth="9" defaultRowHeight="14.25" x14ac:dyDescent="0.15"/>
  <cols>
    <col min="1" max="1" width="11.625" style="32" customWidth="1"/>
    <col min="2" max="2" width="2.125" style="32" customWidth="1"/>
    <col min="3" max="3" width="33.625" style="33" bestFit="1" customWidth="1"/>
    <col min="4" max="4" width="2.125" style="32" customWidth="1"/>
    <col min="5" max="5" width="41.375" style="33" bestFit="1" customWidth="1"/>
    <col min="6" max="16384" width="9" style="32"/>
  </cols>
  <sheetData>
    <row r="1" spans="1:7" ht="18.75" x14ac:dyDescent="0.15">
      <c r="A1" s="153" t="s">
        <v>180</v>
      </c>
      <c r="B1" s="153"/>
      <c r="C1" s="153"/>
      <c r="D1" s="153"/>
      <c r="E1" s="153"/>
    </row>
    <row r="2" spans="1:7" ht="9.75" customHeight="1" thickBot="1" x14ac:dyDescent="0.2"/>
    <row r="3" spans="1:7" ht="24" customHeight="1" thickBot="1" x14ac:dyDescent="0.2">
      <c r="A3" s="34" t="s">
        <v>18</v>
      </c>
      <c r="B3" s="154" t="s">
        <v>8</v>
      </c>
      <c r="C3" s="155"/>
      <c r="D3" s="154" t="s">
        <v>10</v>
      </c>
      <c r="E3" s="155"/>
    </row>
    <row r="4" spans="1:7" ht="20.25" customHeight="1" x14ac:dyDescent="0.15">
      <c r="A4" s="156" t="s">
        <v>0</v>
      </c>
      <c r="B4" s="35">
        <v>1</v>
      </c>
      <c r="C4" s="36" t="str">
        <f>VLOOKUP(G4,データベース!$A$5:$Y$42,4)&amp;"("&amp;VLOOKUP(G4,データベース!$A$5:$Y$42,7)&amp;")"</f>
        <v>()</v>
      </c>
      <c r="D4" s="37">
        <v>1</v>
      </c>
      <c r="E4" s="36" t="str">
        <f>VLOOKUP(G4,データベース!$A$5:$Y$42,8)&amp;"・"&amp;VLOOKUP(G4,データベース!$A$5:$Y$42,9)&amp;"("&amp;VLOOKUP(G4,データベース!$A$5:$Y$42,14)&amp;")"</f>
        <v>・()</v>
      </c>
      <c r="G4" s="32">
        <v>101</v>
      </c>
    </row>
    <row r="5" spans="1:7" ht="20.25" customHeight="1" x14ac:dyDescent="0.15">
      <c r="A5" s="152"/>
      <c r="B5" s="38">
        <v>2</v>
      </c>
      <c r="C5" s="39" t="str">
        <f>VLOOKUP(G5,データベース!$A$5:$Y$42,4)&amp;"("&amp;VLOOKUP(G5,データベース!$A$5:$Y$42,7)&amp;")"</f>
        <v>()</v>
      </c>
      <c r="D5" s="40">
        <v>2</v>
      </c>
      <c r="E5" s="39" t="str">
        <f>VLOOKUP(G5,データベース!$A$5:$Y$42,8)&amp;"・"&amp;VLOOKUP(G5,データベース!$A$5:$Y$42,9)&amp;"("&amp;VLOOKUP(G5,データベース!$A$5:$Y$42,14)&amp;")"</f>
        <v>・()</v>
      </c>
      <c r="G5" s="32">
        <v>102</v>
      </c>
    </row>
    <row r="6" spans="1:7" ht="20.25" customHeight="1" x14ac:dyDescent="0.15">
      <c r="A6" s="152"/>
      <c r="B6" s="38">
        <v>3</v>
      </c>
      <c r="C6" s="39" t="str">
        <f>VLOOKUP(G6,データベース!$A$5:$Y$42,4)&amp;"("&amp;VLOOKUP(G6,データベース!$A$5:$Y$42,7)&amp;")"</f>
        <v>()</v>
      </c>
      <c r="D6" s="40">
        <v>3</v>
      </c>
      <c r="E6" s="39" t="str">
        <f>VLOOKUP(G6,データベース!$A$5:$Y$42,8)&amp;"・"&amp;VLOOKUP(G6,データベース!$A$5:$Y$42,9)&amp;"("&amp;VLOOKUP(G6,データベース!$A$5:$Y$42,14)&amp;")"</f>
        <v>・()</v>
      </c>
      <c r="G6" s="32">
        <v>103</v>
      </c>
    </row>
    <row r="7" spans="1:7" ht="20.25" customHeight="1" thickBot="1" x14ac:dyDescent="0.2">
      <c r="A7" s="152"/>
      <c r="B7" s="38"/>
      <c r="C7" s="39" t="str">
        <f>VLOOKUP(G7,データベース!$A$5:$Y$42,4)&amp;"("&amp;VLOOKUP(G7,データベース!$A$5:$Y$42,7)&amp;")"</f>
        <v>()</v>
      </c>
      <c r="D7" s="40"/>
      <c r="E7" s="39" t="str">
        <f>VLOOKUP(G7,データベース!$A$5:$Y$42,8)&amp;"・"&amp;VLOOKUP(G7,データベース!$A$5:$Y$42,9)&amp;"("&amp;VLOOKUP(G7,データベース!$A$5:$Y$42,14)&amp;")"</f>
        <v>・()</v>
      </c>
      <c r="G7" s="32">
        <v>104</v>
      </c>
    </row>
    <row r="8" spans="1:7" ht="20.25" customHeight="1" x14ac:dyDescent="0.15">
      <c r="A8" s="156" t="s">
        <v>1</v>
      </c>
      <c r="B8" s="35">
        <v>1</v>
      </c>
      <c r="C8" s="36" t="str">
        <f>VLOOKUP(G8,データベース!$A$5:$Y$42,4)&amp;"("&amp;VLOOKUP(G8,データベース!$A$5:$Y$42,7)&amp;")"</f>
        <v>()</v>
      </c>
      <c r="D8" s="41">
        <v>1</v>
      </c>
      <c r="E8" s="36" t="str">
        <f>VLOOKUP(G8,データベース!$A$5:$Y$42,8)&amp;"・"&amp;VLOOKUP(G8,データベース!$A$5:$Y$42,9)&amp;"("&amp;VLOOKUP(G8,データベース!$A$5:$Y$42,14)&amp;")"</f>
        <v>・()</v>
      </c>
      <c r="G8" s="32">
        <v>201</v>
      </c>
    </row>
    <row r="9" spans="1:7" ht="20.25" customHeight="1" x14ac:dyDescent="0.15">
      <c r="A9" s="152"/>
      <c r="B9" s="38">
        <v>2</v>
      </c>
      <c r="C9" s="39" t="str">
        <f>VLOOKUP(G9,データベース!$A$5:$Y$42,4)&amp;"("&amp;VLOOKUP(G9,データベース!$A$5:$Y$42,7)&amp;")"</f>
        <v>()</v>
      </c>
      <c r="D9" s="42">
        <v>2</v>
      </c>
      <c r="E9" s="39" t="str">
        <f>VLOOKUP(G9,データベース!$A$5:$Y$42,8)&amp;"・"&amp;VLOOKUP(G9,データベース!$A$5:$Y$42,9)&amp;"("&amp;VLOOKUP(G9,データベース!$A$5:$Y$42,14)&amp;")"</f>
        <v>・()</v>
      </c>
      <c r="G9" s="32">
        <v>202</v>
      </c>
    </row>
    <row r="10" spans="1:7" ht="20.25" customHeight="1" x14ac:dyDescent="0.15">
      <c r="A10" s="152"/>
      <c r="B10" s="38">
        <v>3</v>
      </c>
      <c r="C10" s="39" t="str">
        <f>VLOOKUP(G10,データベース!$A$5:$Y$42,4)&amp;"("&amp;VLOOKUP(G10,データベース!$A$5:$Y$42,7)&amp;")"</f>
        <v>()</v>
      </c>
      <c r="D10" s="42">
        <v>3</v>
      </c>
      <c r="E10" s="39" t="str">
        <f>VLOOKUP(G10,データベース!$A$5:$Y$42,8)&amp;"・"&amp;VLOOKUP(G10,データベース!$A$5:$Y$42,9)&amp;"("&amp;VLOOKUP(G10,データベース!$A$5:$Y$42,14)&amp;")"</f>
        <v>・()</v>
      </c>
      <c r="G10" s="32">
        <v>203</v>
      </c>
    </row>
    <row r="11" spans="1:7" ht="20.25" customHeight="1" thickBot="1" x14ac:dyDescent="0.2">
      <c r="A11" s="157"/>
      <c r="B11" s="43"/>
      <c r="C11" s="44" t="str">
        <f>VLOOKUP(G11,データベース!$A$5:$Y$42,4)&amp;"("&amp;VLOOKUP(G11,データベース!$A$5:$Y$42,7)&amp;")"</f>
        <v>()</v>
      </c>
      <c r="D11" s="45"/>
      <c r="E11" s="44" t="str">
        <f>VLOOKUP(G11,データベース!$A$5:$Y$42,8)&amp;"・"&amp;VLOOKUP(G11,データベース!$A$5:$Y$42,9)&amp;"("&amp;VLOOKUP(G11,データベース!$A$5:$Y$42,14)&amp;")"</f>
        <v>・()</v>
      </c>
      <c r="G11" s="32">
        <v>204</v>
      </c>
    </row>
    <row r="12" spans="1:7" ht="20.25" customHeight="1" x14ac:dyDescent="0.15">
      <c r="A12" s="152" t="s">
        <v>2</v>
      </c>
      <c r="B12" s="35">
        <v>1</v>
      </c>
      <c r="C12" s="39" t="str">
        <f>VLOOKUP(G12,データベース!$A$5:$Y$42,4)&amp;"("&amp;VLOOKUP(G12,データベース!$A$5:$Y$42,7)&amp;")"</f>
        <v>()</v>
      </c>
      <c r="D12" s="42">
        <v>1</v>
      </c>
      <c r="E12" s="39" t="str">
        <f>VLOOKUP(G12,データベース!$A$5:$Y$42,8)&amp;"・"&amp;VLOOKUP(G12,データベース!$A$5:$Y$42,9)&amp;"("&amp;VLOOKUP(G12,データベース!$A$5:$Y$42,14)&amp;")"</f>
        <v>・()</v>
      </c>
      <c r="G12" s="32">
        <v>301</v>
      </c>
    </row>
    <row r="13" spans="1:7" ht="20.25" customHeight="1" x14ac:dyDescent="0.15">
      <c r="A13" s="152"/>
      <c r="B13" s="38">
        <v>2</v>
      </c>
      <c r="C13" s="39" t="str">
        <f>VLOOKUP(G13,データベース!$A$5:$Y$42,4)&amp;"("&amp;VLOOKUP(G13,データベース!$A$5:$Y$42,7)&amp;")"</f>
        <v>()</v>
      </c>
      <c r="D13" s="42">
        <v>2</v>
      </c>
      <c r="E13" s="39" t="str">
        <f>VLOOKUP(G13,データベース!$A$5:$Y$42,8)&amp;"・"&amp;VLOOKUP(G13,データベース!$A$5:$Y$42,9)&amp;"("&amp;VLOOKUP(G13,データベース!$A$5:$Y$42,14)&amp;")"</f>
        <v>・()</v>
      </c>
      <c r="G13" s="32">
        <v>302</v>
      </c>
    </row>
    <row r="14" spans="1:7" ht="20.25" customHeight="1" x14ac:dyDescent="0.15">
      <c r="A14" s="152"/>
      <c r="B14" s="38">
        <v>3</v>
      </c>
      <c r="C14" s="39" t="str">
        <f>VLOOKUP(G14,データベース!$A$5:$Y$42,4)&amp;"("&amp;VLOOKUP(G14,データベース!$A$5:$Y$42,7)&amp;")"</f>
        <v>()</v>
      </c>
      <c r="D14" s="42">
        <v>3</v>
      </c>
      <c r="E14" s="39" t="str">
        <f>VLOOKUP(G14,データベース!$A$5:$Y$42,8)&amp;"・"&amp;VLOOKUP(G14,データベース!$A$5:$Y$42,9)&amp;"("&amp;VLOOKUP(G14,データベース!$A$5:$Y$42,14)&amp;")"</f>
        <v>・()</v>
      </c>
      <c r="G14" s="32">
        <v>303</v>
      </c>
    </row>
    <row r="15" spans="1:7" ht="20.25" customHeight="1" thickBot="1" x14ac:dyDescent="0.2">
      <c r="A15" s="152"/>
      <c r="B15" s="46"/>
      <c r="C15" s="39" t="str">
        <f>VLOOKUP(G15,データベース!$A$5:$Y$42,4)&amp;"("&amp;VLOOKUP(G15,データベース!$A$5:$Y$42,7)&amp;")"</f>
        <v>()</v>
      </c>
      <c r="D15" s="42"/>
      <c r="E15" s="39" t="str">
        <f>VLOOKUP(G15,データベース!$A$5:$Y$42,8)&amp;"・"&amp;VLOOKUP(G15,データベース!$A$5:$Y$42,9)&amp;"("&amp;VLOOKUP(G15,データベース!$A$5:$Y$42,14)&amp;")"</f>
        <v>・()</v>
      </c>
      <c r="G15" s="32">
        <v>304</v>
      </c>
    </row>
    <row r="16" spans="1:7" ht="20.25" customHeight="1" x14ac:dyDescent="0.15">
      <c r="A16" s="156" t="s">
        <v>3</v>
      </c>
      <c r="B16" s="35">
        <v>1</v>
      </c>
      <c r="C16" s="36" t="str">
        <f>VLOOKUP(G16,データベース!$A$5:$Y$42,4)&amp;"("&amp;VLOOKUP(G16,データベース!$A$5:$Y$42,7)&amp;")"</f>
        <v>()</v>
      </c>
      <c r="D16" s="41">
        <v>1</v>
      </c>
      <c r="E16" s="36" t="str">
        <f>VLOOKUP(G16,データベース!$A$5:$Y$42,8)&amp;"・"&amp;VLOOKUP(G16,データベース!$A$5:$Y$42,9)&amp;"("&amp;VLOOKUP(G16,データベース!$A$5:$Y$42,14)&amp;")"</f>
        <v>・()</v>
      </c>
      <c r="G16" s="32">
        <v>401</v>
      </c>
    </row>
    <row r="17" spans="1:7" ht="20.25" customHeight="1" x14ac:dyDescent="0.15">
      <c r="A17" s="152"/>
      <c r="B17" s="38">
        <v>2</v>
      </c>
      <c r="C17" s="39" t="str">
        <f>VLOOKUP(G17,データベース!$A$5:$Y$42,4)&amp;"("&amp;VLOOKUP(G17,データベース!$A$5:$Y$42,7)&amp;")"</f>
        <v>()</v>
      </c>
      <c r="D17" s="42">
        <v>2</v>
      </c>
      <c r="E17" s="39" t="str">
        <f>VLOOKUP(G17,データベース!$A$5:$Y$42,8)&amp;"・"&amp;VLOOKUP(G17,データベース!$A$5:$Y$42,9)&amp;"("&amp;VLOOKUP(G17,データベース!$A$5:$Y$42,14)&amp;")"</f>
        <v>・()</v>
      </c>
      <c r="G17" s="32">
        <v>402</v>
      </c>
    </row>
    <row r="18" spans="1:7" ht="20.25" customHeight="1" x14ac:dyDescent="0.15">
      <c r="A18" s="152"/>
      <c r="B18" s="38">
        <v>3</v>
      </c>
      <c r="C18" s="39" t="str">
        <f>VLOOKUP(G18,データベース!$A$5:$Y$42,4)&amp;"("&amp;VLOOKUP(G18,データベース!$A$5:$Y$42,7)&amp;")"</f>
        <v>()</v>
      </c>
      <c r="D18" s="42">
        <v>3</v>
      </c>
      <c r="E18" s="39" t="str">
        <f>VLOOKUP(G18,データベース!$A$5:$Y$42,8)&amp;"・"&amp;VLOOKUP(G18,データベース!$A$5:$Y$42,9)&amp;"("&amp;VLOOKUP(G18,データベース!$A$5:$Y$42,14)&amp;")"</f>
        <v>・()</v>
      </c>
      <c r="G18" s="32">
        <v>403</v>
      </c>
    </row>
    <row r="19" spans="1:7" ht="20.25" customHeight="1" thickBot="1" x14ac:dyDescent="0.2">
      <c r="A19" s="157"/>
      <c r="B19" s="43"/>
      <c r="C19" s="44" t="str">
        <f>VLOOKUP(G19,データベース!$A$5:$Y$42,4)&amp;"("&amp;VLOOKUP(G19,データベース!$A$5:$Y$42,7)&amp;")"</f>
        <v>()</v>
      </c>
      <c r="D19" s="45"/>
      <c r="E19" s="44" t="str">
        <f>VLOOKUP(G19,データベース!$A$5:$Y$42,8)&amp;"・"&amp;VLOOKUP(G19,データベース!$A$5:$Y$42,9)&amp;"("&amp;VLOOKUP(G19,データベース!$A$5:$Y$42,14)&amp;")"</f>
        <v>・()</v>
      </c>
      <c r="G19" s="32">
        <v>404</v>
      </c>
    </row>
    <row r="20" spans="1:7" ht="20.25" customHeight="1" x14ac:dyDescent="0.15">
      <c r="A20" s="156" t="s">
        <v>4</v>
      </c>
      <c r="B20" s="35">
        <v>1</v>
      </c>
      <c r="C20" s="39" t="str">
        <f>VLOOKUP(G20,データベース!$A$5:$Y$42,4)&amp;"("&amp;VLOOKUP(G20,データベース!$A$5:$Y$42,7)&amp;")"</f>
        <v>()</v>
      </c>
      <c r="D20" s="42">
        <v>1</v>
      </c>
      <c r="E20" s="39" t="str">
        <f>VLOOKUP(G20,データベース!$A$5:$Y$42,8)&amp;"・"&amp;VLOOKUP(G20,データベース!$A$5:$Y$42,9)&amp;"("&amp;VLOOKUP(G20,データベース!$A$5:$Y$42,14)&amp;")"</f>
        <v>・()</v>
      </c>
      <c r="G20" s="32">
        <v>501</v>
      </c>
    </row>
    <row r="21" spans="1:7" ht="20.25" customHeight="1" x14ac:dyDescent="0.15">
      <c r="A21" s="152"/>
      <c r="B21" s="38">
        <v>2</v>
      </c>
      <c r="C21" s="39" t="str">
        <f>VLOOKUP(G21,データベース!$A$5:$Y$42,4)&amp;"("&amp;VLOOKUP(G21,データベース!$A$5:$Y$42,7)&amp;")"</f>
        <v>()</v>
      </c>
      <c r="D21" s="42">
        <v>2</v>
      </c>
      <c r="E21" s="39" t="str">
        <f>VLOOKUP(G21,データベース!$A$5:$Y$42,8)&amp;"・"&amp;VLOOKUP(G21,データベース!$A$5:$Y$42,9)&amp;"("&amp;VLOOKUP(G21,データベース!$A$5:$Y$42,14)&amp;")"</f>
        <v>・()</v>
      </c>
      <c r="G21" s="32">
        <v>502</v>
      </c>
    </row>
    <row r="22" spans="1:7" ht="20.25" customHeight="1" x14ac:dyDescent="0.15">
      <c r="A22" s="152"/>
      <c r="B22" s="38">
        <v>3</v>
      </c>
      <c r="C22" s="39" t="str">
        <f>VLOOKUP(G22,データベース!$A$5:$Y$42,4)&amp;"("&amp;VLOOKUP(G22,データベース!$A$5:$Y$42,7)&amp;")"</f>
        <v>()</v>
      </c>
      <c r="D22" s="42">
        <v>3</v>
      </c>
      <c r="E22" s="39" t="str">
        <f>VLOOKUP(G22,データベース!$A$5:$Y$42,8)&amp;"・"&amp;VLOOKUP(G22,データベース!$A$5:$Y$42,9)&amp;"("&amp;VLOOKUP(G22,データベース!$A$5:$Y$42,14)&amp;")"</f>
        <v>・()</v>
      </c>
      <c r="G22" s="32">
        <v>503</v>
      </c>
    </row>
    <row r="23" spans="1:7" ht="20.25" customHeight="1" thickBot="1" x14ac:dyDescent="0.2">
      <c r="A23" s="152"/>
      <c r="B23" s="46"/>
      <c r="C23" s="39" t="str">
        <f>VLOOKUP(G23,データベース!$A$5:$Y$42,4)&amp;"("&amp;VLOOKUP(G23,データベース!$A$5:$Y$42,7)&amp;")"</f>
        <v>()</v>
      </c>
      <c r="D23" s="42"/>
      <c r="E23" s="39" t="str">
        <f>VLOOKUP(G23,データベース!$A$5:$Y$42,8)&amp;"・"&amp;VLOOKUP(G23,データベース!$A$5:$Y$42,9)&amp;"("&amp;VLOOKUP(G23,データベース!$A$5:$Y$42,14)&amp;")"</f>
        <v>・()</v>
      </c>
      <c r="G23" s="32">
        <v>504</v>
      </c>
    </row>
    <row r="24" spans="1:7" ht="20.25" customHeight="1" x14ac:dyDescent="0.15">
      <c r="A24" s="156" t="s">
        <v>5</v>
      </c>
      <c r="B24" s="35">
        <v>1</v>
      </c>
      <c r="C24" s="36" t="str">
        <f>VLOOKUP(G24,データベース!$A$5:$Y$42,4)&amp;"("&amp;VLOOKUP(G24,データベース!$A$5:$Y$42,7)&amp;")"</f>
        <v>()</v>
      </c>
      <c r="D24" s="41">
        <v>1</v>
      </c>
      <c r="E24" s="36" t="str">
        <f>VLOOKUP(G24,データベース!$A$5:$Y$42,8)&amp;"・"&amp;VLOOKUP(G24,データベース!$A$5:$Y$42,9)&amp;"("&amp;VLOOKUP(G24,データベース!$A$5:$Y$42,14)&amp;")"</f>
        <v>・()</v>
      </c>
      <c r="G24" s="32">
        <v>601</v>
      </c>
    </row>
    <row r="25" spans="1:7" ht="20.25" customHeight="1" x14ac:dyDescent="0.15">
      <c r="A25" s="152"/>
      <c r="B25" s="38">
        <v>2</v>
      </c>
      <c r="C25" s="39" t="str">
        <f>VLOOKUP(G25,データベース!$A$5:$Y$42,4)&amp;"("&amp;VLOOKUP(G25,データベース!$A$5:$Y$42,7)&amp;")"</f>
        <v>()</v>
      </c>
      <c r="D25" s="42">
        <v>2</v>
      </c>
      <c r="E25" s="39" t="str">
        <f>VLOOKUP(G25,データベース!$A$5:$Y$42,8)&amp;"・"&amp;VLOOKUP(G25,データベース!$A$5:$Y$42,9)&amp;"("&amp;VLOOKUP(G25,データベース!$A$5:$Y$42,14)&amp;")"</f>
        <v>・()</v>
      </c>
      <c r="G25" s="32">
        <v>602</v>
      </c>
    </row>
    <row r="26" spans="1:7" ht="20.25" customHeight="1" x14ac:dyDescent="0.15">
      <c r="A26" s="152"/>
      <c r="B26" s="38">
        <v>3</v>
      </c>
      <c r="C26" s="39" t="str">
        <f>VLOOKUP(G26,データベース!$A$5:$Y$42,4)&amp;"("&amp;VLOOKUP(G26,データベース!$A$5:$Y$42,7)&amp;")"</f>
        <v>()</v>
      </c>
      <c r="D26" s="42">
        <v>3</v>
      </c>
      <c r="E26" s="39" t="str">
        <f>VLOOKUP(G26,データベース!$A$5:$Y$42,8)&amp;"・"&amp;VLOOKUP(G26,データベース!$A$5:$Y$42,9)&amp;"("&amp;VLOOKUP(G26,データベース!$A$5:$Y$42,14)&amp;")"</f>
        <v>・()</v>
      </c>
      <c r="G26" s="32">
        <v>603</v>
      </c>
    </row>
    <row r="27" spans="1:7" ht="20.25" customHeight="1" thickBot="1" x14ac:dyDescent="0.2">
      <c r="A27" s="157"/>
      <c r="B27" s="43"/>
      <c r="C27" s="44" t="str">
        <f>VLOOKUP(G27,データベース!$A$5:$Y$42,4)&amp;"("&amp;VLOOKUP(G27,データベース!$A$5:$Y$42,7)&amp;")"</f>
        <v>()</v>
      </c>
      <c r="D27" s="45"/>
      <c r="E27" s="44" t="str">
        <f>VLOOKUP(G27,データベース!$A$5:$Y$42,8)&amp;"・"&amp;VLOOKUP(G27,データベース!$A$5:$Y$42,9)&amp;"("&amp;VLOOKUP(G27,データベース!$A$5:$Y$42,14)&amp;")"</f>
        <v>・()</v>
      </c>
      <c r="G27" s="32">
        <v>604</v>
      </c>
    </row>
    <row r="28" spans="1:7" ht="20.25" customHeight="1" x14ac:dyDescent="0.15">
      <c r="A28" s="152" t="s">
        <v>6</v>
      </c>
      <c r="B28" s="35">
        <v>1</v>
      </c>
      <c r="C28" s="39" t="str">
        <f>VLOOKUP(G28,データベース!$A$5:$Y$42,4)&amp;"("&amp;VLOOKUP(G28,データベース!$A$5:$Y$42,7)&amp;")"</f>
        <v>()</v>
      </c>
      <c r="D28" s="42">
        <v>1</v>
      </c>
      <c r="E28" s="39" t="str">
        <f>VLOOKUP(G28,データベース!$A$5:$Y$42,8)&amp;"・"&amp;VLOOKUP(G28,データベース!$A$5:$Y$42,9)&amp;"("&amp;VLOOKUP(G28,データベース!$A$5:$Y$42,14)&amp;")"</f>
        <v>・()</v>
      </c>
      <c r="G28" s="32">
        <v>701</v>
      </c>
    </row>
    <row r="29" spans="1:7" ht="20.25" customHeight="1" x14ac:dyDescent="0.15">
      <c r="A29" s="152"/>
      <c r="B29" s="38">
        <v>2</v>
      </c>
      <c r="C29" s="39" t="str">
        <f>VLOOKUP(G29,データベース!$A$5:$Y$42,4)&amp;"("&amp;VLOOKUP(G29,データベース!$A$5:$Y$42,7)&amp;")"</f>
        <v>()</v>
      </c>
      <c r="D29" s="42">
        <v>2</v>
      </c>
      <c r="E29" s="39" t="str">
        <f>VLOOKUP(G29,データベース!$A$5:$Y$42,8)&amp;"・"&amp;VLOOKUP(G29,データベース!$A$5:$Y$42,9)&amp;"("&amp;VLOOKUP(G29,データベース!$A$5:$Y$42,14)&amp;")"</f>
        <v>・()</v>
      </c>
      <c r="G29" s="32">
        <v>702</v>
      </c>
    </row>
    <row r="30" spans="1:7" ht="20.25" customHeight="1" x14ac:dyDescent="0.15">
      <c r="A30" s="152"/>
      <c r="B30" s="38">
        <v>3</v>
      </c>
      <c r="C30" s="39" t="str">
        <f>VLOOKUP(G30,データベース!$A$5:$Y$42,4)&amp;"("&amp;VLOOKUP(G30,データベース!$A$5:$Y$42,7)&amp;")"</f>
        <v>()</v>
      </c>
      <c r="D30" s="42">
        <v>3</v>
      </c>
      <c r="E30" s="39" t="str">
        <f>VLOOKUP(G30,データベース!$A$5:$Y$42,8)&amp;"・"&amp;VLOOKUP(G30,データベース!$A$5:$Y$42,9)&amp;"("&amp;VLOOKUP(G30,データベース!$A$5:$Y$42,14)&amp;")"</f>
        <v>・()</v>
      </c>
      <c r="G30" s="32">
        <v>703</v>
      </c>
    </row>
    <row r="31" spans="1:7" ht="20.25" customHeight="1" thickBot="1" x14ac:dyDescent="0.2">
      <c r="A31" s="152"/>
      <c r="B31" s="46"/>
      <c r="C31" s="39" t="str">
        <f>VLOOKUP(G31,データベース!$A$5:$Y$42,4)&amp;"("&amp;VLOOKUP(G31,データベース!$A$5:$Y$42,7)&amp;")"</f>
        <v>()</v>
      </c>
      <c r="D31" s="42"/>
      <c r="E31" s="39" t="str">
        <f>VLOOKUP(G31,データベース!$A$5:$Y$42,8)&amp;"・"&amp;VLOOKUP(G31,データベース!$A$5:$Y$42,9)&amp;"("&amp;VLOOKUP(G31,データベース!$A$5:$Y$42,14)&amp;")"</f>
        <v>・()</v>
      </c>
      <c r="G31" s="32">
        <v>704</v>
      </c>
    </row>
    <row r="32" spans="1:7" ht="20.25" customHeight="1" x14ac:dyDescent="0.15">
      <c r="A32" s="156" t="s">
        <v>7</v>
      </c>
      <c r="B32" s="35">
        <v>1</v>
      </c>
      <c r="C32" s="36" t="str">
        <f>VLOOKUP(G32,データベース!$A$5:$Y$42,4)&amp;"("&amp;VLOOKUP(G32,データベース!$A$5:$Y$42,7)&amp;")"</f>
        <v>()</v>
      </c>
      <c r="D32" s="41">
        <v>1</v>
      </c>
      <c r="E32" s="36" t="str">
        <f>VLOOKUP(G32,データベース!$A$5:$Y$42,8)&amp;"・"&amp;VLOOKUP(G32,データベース!$A$5:$Y$42,9)&amp;"("&amp;VLOOKUP(G32,データベース!$A$5:$Y$42,14)&amp;")"</f>
        <v>・()</v>
      </c>
      <c r="G32" s="32">
        <v>801</v>
      </c>
    </row>
    <row r="33" spans="1:7" ht="20.25" customHeight="1" x14ac:dyDescent="0.15">
      <c r="A33" s="152"/>
      <c r="B33" s="38">
        <v>2</v>
      </c>
      <c r="C33" s="39" t="str">
        <f>VLOOKUP(G33,データベース!$A$5:$Y$42,4)&amp;"("&amp;VLOOKUP(G33,データベース!$A$5:$Y$42,7)&amp;")"</f>
        <v>()</v>
      </c>
      <c r="D33" s="42">
        <v>2</v>
      </c>
      <c r="E33" s="39" t="str">
        <f>VLOOKUP(G33,データベース!$A$5:$Y$42,8)&amp;"・"&amp;VLOOKUP(G33,データベース!$A$5:$Y$42,9)&amp;"("&amp;VLOOKUP(G33,データベース!$A$5:$Y$42,14)&amp;")"</f>
        <v>・()</v>
      </c>
      <c r="G33" s="32">
        <v>802</v>
      </c>
    </row>
    <row r="34" spans="1:7" ht="20.25" customHeight="1" x14ac:dyDescent="0.15">
      <c r="A34" s="152"/>
      <c r="B34" s="38">
        <v>3</v>
      </c>
      <c r="C34" s="39" t="str">
        <f>VLOOKUP(G34,データベース!$A$5:$Y$42,4)&amp;"("&amp;VLOOKUP(G34,データベース!$A$5:$Y$42,7)&amp;")"</f>
        <v>()</v>
      </c>
      <c r="D34" s="42">
        <v>3</v>
      </c>
      <c r="E34" s="39" t="str">
        <f>VLOOKUP(G34,データベース!$A$5:$Y$42,8)&amp;"・"&amp;VLOOKUP(G34,データベース!$A$5:$Y$42,9)&amp;"("&amp;VLOOKUP(G34,データベース!$A$5:$Y$42,14)&amp;")"</f>
        <v>・()</v>
      </c>
      <c r="G34" s="32">
        <v>803</v>
      </c>
    </row>
    <row r="35" spans="1:7" ht="20.25" customHeight="1" thickBot="1" x14ac:dyDescent="0.2">
      <c r="A35" s="157"/>
      <c r="B35" s="43"/>
      <c r="C35" s="44" t="str">
        <f>VLOOKUP(G35,データベース!$A$5:$Y$42,4)&amp;"("&amp;VLOOKUP(G35,データベース!$A$5:$Y$42,7)&amp;")"</f>
        <v>()</v>
      </c>
      <c r="D35" s="45"/>
      <c r="E35" s="44" t="str">
        <f>VLOOKUP(G35,データベース!$A$5:$Y$42,8)&amp;"・"&amp;VLOOKUP(G35,データベース!$A$5:$Y$42,9)&amp;"("&amp;VLOOKUP(G35,データベース!$A$5:$Y$42,14)&amp;")"</f>
        <v>・()</v>
      </c>
      <c r="G35" s="32">
        <v>804</v>
      </c>
    </row>
    <row r="36" spans="1:7" ht="20.25" customHeight="1" x14ac:dyDescent="0.15">
      <c r="A36" s="158" t="s">
        <v>19</v>
      </c>
      <c r="B36" s="35">
        <v>1</v>
      </c>
      <c r="C36" s="36" t="str">
        <f>VLOOKUP(G36,データベース!$A$5:$Y$42,4)&amp;"("&amp;VLOOKUP(G36,データベース!$A$5:$Y$42,7)&amp;")"</f>
        <v>()</v>
      </c>
      <c r="D36" s="41"/>
      <c r="E36" s="36"/>
      <c r="G36" s="32">
        <v>901</v>
      </c>
    </row>
    <row r="37" spans="1:7" ht="20.25" customHeight="1" x14ac:dyDescent="0.15">
      <c r="A37" s="152"/>
      <c r="B37" s="38">
        <v>2</v>
      </c>
      <c r="C37" s="39" t="str">
        <f>VLOOKUP(G37,データベース!$A$5:$Y$42,4)&amp;"("&amp;VLOOKUP(G37,データベース!$A$5:$Y$42,7)&amp;")"</f>
        <v>()</v>
      </c>
      <c r="D37" s="42"/>
      <c r="E37" s="39"/>
      <c r="G37" s="32">
        <v>902</v>
      </c>
    </row>
    <row r="38" spans="1:7" ht="20.25" customHeight="1" x14ac:dyDescent="0.15">
      <c r="A38" s="152"/>
      <c r="B38" s="38">
        <v>3</v>
      </c>
      <c r="C38" s="39" t="str">
        <f>VLOOKUP(G38,データベース!$A$5:$Y$42,4)&amp;"("&amp;VLOOKUP(G38,データベース!$A$5:$Y$42,7)&amp;")"</f>
        <v>()</v>
      </c>
      <c r="D38" s="42"/>
      <c r="E38" s="39"/>
      <c r="G38" s="32">
        <v>903</v>
      </c>
    </row>
    <row r="39" spans="1:7" ht="20.25" customHeight="1" thickBot="1" x14ac:dyDescent="0.2">
      <c r="A39" s="157"/>
      <c r="B39" s="43"/>
      <c r="C39" s="44" t="str">
        <f>VLOOKUP(G39,データベース!$A$5:$Y$42,4)&amp;"("&amp;VLOOKUP(G39,データベース!$A$5:$Y$42,7)&amp;")"</f>
        <v>()</v>
      </c>
      <c r="D39" s="45"/>
      <c r="E39" s="44"/>
      <c r="G39" s="32">
        <v>904</v>
      </c>
    </row>
    <row r="40" spans="1:7" ht="20.25" customHeight="1" x14ac:dyDescent="0.15">
      <c r="A40" s="158" t="s">
        <v>20</v>
      </c>
      <c r="B40" s="35"/>
      <c r="C40" s="36" t="str">
        <f>VLOOKUP(G40,データベース!$A$5:$Y$42,4)&amp;"("&amp;VLOOKUP(G40,データベース!$A$5:$Y$42,7)&amp;")"</f>
        <v>()</v>
      </c>
      <c r="D40" s="41"/>
      <c r="E40" s="36"/>
      <c r="G40" s="32">
        <v>1001</v>
      </c>
    </row>
    <row r="41" spans="1:7" ht="20.25" customHeight="1" x14ac:dyDescent="0.15">
      <c r="A41" s="152"/>
      <c r="B41" s="38"/>
      <c r="C41" s="39" t="str">
        <f>VLOOKUP(G41,データベース!$A$5:$Y$42,4)&amp;"("&amp;VLOOKUP(G41,データベース!$A$5:$Y$42,7)&amp;")"</f>
        <v>()</v>
      </c>
      <c r="D41" s="42"/>
      <c r="E41" s="39"/>
      <c r="G41" s="32">
        <v>1002</v>
      </c>
    </row>
    <row r="42" spans="1:7" ht="20.25" customHeight="1" x14ac:dyDescent="0.15">
      <c r="A42" s="152"/>
      <c r="B42" s="38"/>
      <c r="C42" s="39"/>
      <c r="D42" s="42"/>
      <c r="E42" s="39"/>
      <c r="G42" s="32">
        <v>1003</v>
      </c>
    </row>
    <row r="43" spans="1:7" ht="20.25" customHeight="1" thickBot="1" x14ac:dyDescent="0.2">
      <c r="A43" s="157"/>
      <c r="B43" s="43"/>
      <c r="C43" s="44"/>
      <c r="D43" s="45"/>
      <c r="E43" s="44"/>
      <c r="G43" s="32">
        <v>1004</v>
      </c>
    </row>
  </sheetData>
  <sheetProtection selectLockedCells="1" selectUnlockedCells="1"/>
  <mergeCells count="13">
    <mergeCell ref="A40:A43"/>
    <mergeCell ref="A16:A19"/>
    <mergeCell ref="A20:A23"/>
    <mergeCell ref="A24:A27"/>
    <mergeCell ref="A28:A31"/>
    <mergeCell ref="A32:A35"/>
    <mergeCell ref="A36:A39"/>
    <mergeCell ref="A12:A15"/>
    <mergeCell ref="A1:E1"/>
    <mergeCell ref="B3:C3"/>
    <mergeCell ref="D3:E3"/>
    <mergeCell ref="A4:A7"/>
    <mergeCell ref="A8:A11"/>
  </mergeCells>
  <phoneticPr fontId="1"/>
  <printOptions horizontalCentered="1"/>
  <pageMargins left="0.47244094488188981" right="0.35433070866141736" top="0.39370078740157483" bottom="0.39370078740157483" header="0" footer="0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3"/>
  <sheetViews>
    <sheetView workbookViewId="0">
      <selection sqref="A1:E1"/>
    </sheetView>
  </sheetViews>
  <sheetFormatPr defaultColWidth="9" defaultRowHeight="14.25" x14ac:dyDescent="0.15"/>
  <cols>
    <col min="1" max="1" width="11.625" style="32" customWidth="1"/>
    <col min="2" max="2" width="2.125" style="32" customWidth="1"/>
    <col min="3" max="3" width="33.625" style="33" bestFit="1" customWidth="1"/>
    <col min="4" max="4" width="2.125" style="32" customWidth="1"/>
    <col min="5" max="5" width="41.375" style="33" bestFit="1" customWidth="1"/>
    <col min="6" max="16384" width="9" style="32"/>
  </cols>
  <sheetData>
    <row r="1" spans="1:7" ht="18.75" x14ac:dyDescent="0.15">
      <c r="A1" s="153" t="s">
        <v>180</v>
      </c>
      <c r="B1" s="153"/>
      <c r="C1" s="153"/>
      <c r="D1" s="153"/>
      <c r="E1" s="153"/>
    </row>
    <row r="2" spans="1:7" ht="9.75" customHeight="1" thickBot="1" x14ac:dyDescent="0.2"/>
    <row r="3" spans="1:7" ht="24" customHeight="1" thickBot="1" x14ac:dyDescent="0.2">
      <c r="A3" s="34" t="s">
        <v>18</v>
      </c>
      <c r="B3" s="154" t="s">
        <v>13</v>
      </c>
      <c r="C3" s="155"/>
      <c r="D3" s="154" t="s">
        <v>14</v>
      </c>
      <c r="E3" s="155"/>
    </row>
    <row r="4" spans="1:7" ht="20.25" customHeight="1" x14ac:dyDescent="0.15">
      <c r="A4" s="156" t="s">
        <v>0</v>
      </c>
      <c r="B4" s="35">
        <v>1</v>
      </c>
      <c r="C4" s="36" t="str">
        <f>VLOOKUP(G4,データベース!$A$5:$Y$42,15)&amp;"("&amp;VLOOKUP(G4,データベース!$A$5:$Y$42,18)&amp;")"</f>
        <v>()</v>
      </c>
      <c r="D4" s="37">
        <v>1</v>
      </c>
      <c r="E4" s="36" t="str">
        <f>VLOOKUP(G4,データベース!$A$5:$Y$42,19)&amp;"・"&amp;VLOOKUP(G4,データベース!$A$5:$Y$42,20)&amp;"("&amp;VLOOKUP(G4,データベース!$A$5:$Y$42,25)&amp;")"</f>
        <v>・()</v>
      </c>
      <c r="G4" s="32">
        <v>101</v>
      </c>
    </row>
    <row r="5" spans="1:7" ht="20.25" customHeight="1" x14ac:dyDescent="0.15">
      <c r="A5" s="152"/>
      <c r="B5" s="38">
        <v>2</v>
      </c>
      <c r="C5" s="39" t="str">
        <f>VLOOKUP(G5,データベース!$A$5:$Y$42,15)&amp;"("&amp;VLOOKUP(G5,データベース!$A$5:$Y$42,18)&amp;")"</f>
        <v>()</v>
      </c>
      <c r="D5" s="40">
        <v>2</v>
      </c>
      <c r="E5" s="39" t="str">
        <f>VLOOKUP(G5,データベース!$A$5:$Y$42,19)&amp;"・"&amp;VLOOKUP(G5,データベース!$A$5:$Y$42,20)&amp;"("&amp;VLOOKUP(G5,データベース!$A$5:$Y$42,25)&amp;")"</f>
        <v>・()</v>
      </c>
      <c r="G5" s="32">
        <v>102</v>
      </c>
    </row>
    <row r="6" spans="1:7" ht="20.25" customHeight="1" x14ac:dyDescent="0.15">
      <c r="A6" s="152"/>
      <c r="B6" s="38">
        <v>3</v>
      </c>
      <c r="C6" s="39" t="str">
        <f>VLOOKUP(G6,データベース!$A$5:$Y$42,15)&amp;"("&amp;VLOOKUP(G6,データベース!$A$5:$Y$42,18)&amp;")"</f>
        <v>()</v>
      </c>
      <c r="D6" s="40">
        <v>3</v>
      </c>
      <c r="E6" s="39" t="str">
        <f>VLOOKUP(G6,データベース!$A$5:$Y$42,19)&amp;"・"&amp;VLOOKUP(G6,データベース!$A$5:$Y$42,20)&amp;"("&amp;VLOOKUP(G6,データベース!$A$5:$Y$42,25)&amp;")"</f>
        <v>・()</v>
      </c>
      <c r="G6" s="32">
        <v>103</v>
      </c>
    </row>
    <row r="7" spans="1:7" ht="20.25" customHeight="1" thickBot="1" x14ac:dyDescent="0.2">
      <c r="A7" s="152"/>
      <c r="B7" s="38"/>
      <c r="C7" s="39" t="str">
        <f>VLOOKUP(G7,データベース!$A$5:$Y$42,15)&amp;"("&amp;VLOOKUP(G7,データベース!$A$5:$Y$42,18)&amp;")"</f>
        <v>()</v>
      </c>
      <c r="D7" s="40"/>
      <c r="E7" s="39" t="str">
        <f>VLOOKUP(G7,データベース!$A$5:$Y$42,19)&amp;"・"&amp;VLOOKUP(G7,データベース!$A$5:$Y$42,20)&amp;"("&amp;VLOOKUP(G7,データベース!$A$5:$Y$42,25)&amp;")"</f>
        <v>・()</v>
      </c>
      <c r="G7" s="32">
        <v>104</v>
      </c>
    </row>
    <row r="8" spans="1:7" ht="20.25" customHeight="1" x14ac:dyDescent="0.15">
      <c r="A8" s="156" t="s">
        <v>1</v>
      </c>
      <c r="B8" s="35">
        <v>1</v>
      </c>
      <c r="C8" s="36" t="str">
        <f>VLOOKUP(G8,データベース!$A$5:$Y$42,15)&amp;"("&amp;VLOOKUP(G8,データベース!$A$5:$Y$42,18)&amp;")"</f>
        <v>()</v>
      </c>
      <c r="D8" s="41">
        <v>1</v>
      </c>
      <c r="E8" s="36" t="str">
        <f>VLOOKUP(G8,データベース!$A$5:$Y$42,19)&amp;"・"&amp;VLOOKUP(G8,データベース!$A$5:$Y$42,20)&amp;"("&amp;VLOOKUP(G8,データベース!$A$5:$Y$42,25)&amp;")"</f>
        <v>・()</v>
      </c>
      <c r="G8" s="32">
        <v>201</v>
      </c>
    </row>
    <row r="9" spans="1:7" ht="20.25" customHeight="1" x14ac:dyDescent="0.15">
      <c r="A9" s="152"/>
      <c r="B9" s="38">
        <v>2</v>
      </c>
      <c r="C9" s="39" t="str">
        <f>VLOOKUP(G9,データベース!$A$5:$Y$42,15)&amp;"("&amp;VLOOKUP(G9,データベース!$A$5:$Y$42,18)&amp;")"</f>
        <v>()</v>
      </c>
      <c r="D9" s="42">
        <v>2</v>
      </c>
      <c r="E9" s="39" t="str">
        <f>VLOOKUP(G9,データベース!$A$5:$Y$42,19)&amp;"・"&amp;VLOOKUP(G9,データベース!$A$5:$Y$42,20)&amp;"("&amp;VLOOKUP(G9,データベース!$A$5:$Y$42,25)&amp;")"</f>
        <v>・()</v>
      </c>
      <c r="G9" s="32">
        <v>202</v>
      </c>
    </row>
    <row r="10" spans="1:7" ht="20.25" customHeight="1" x14ac:dyDescent="0.15">
      <c r="A10" s="152"/>
      <c r="B10" s="38">
        <v>3</v>
      </c>
      <c r="C10" s="39" t="str">
        <f>VLOOKUP(G10,データベース!$A$5:$Y$42,15)&amp;"("&amp;VLOOKUP(G10,データベース!$A$5:$Y$42,18)&amp;")"</f>
        <v>()</v>
      </c>
      <c r="D10" s="42">
        <v>3</v>
      </c>
      <c r="E10" s="39" t="str">
        <f>VLOOKUP(G10,データベース!$A$5:$Y$42,19)&amp;"・"&amp;VLOOKUP(G10,データベース!$A$5:$Y$42,20)&amp;"("&amp;VLOOKUP(G10,データベース!$A$5:$Y$42,25)&amp;")"</f>
        <v>・()</v>
      </c>
      <c r="G10" s="32">
        <v>203</v>
      </c>
    </row>
    <row r="11" spans="1:7" ht="20.25" customHeight="1" thickBot="1" x14ac:dyDescent="0.2">
      <c r="A11" s="157"/>
      <c r="B11" s="43"/>
      <c r="C11" s="44" t="str">
        <f>VLOOKUP(G11,データベース!$A$5:$Y$42,15)&amp;"("&amp;VLOOKUP(G11,データベース!$A$5:$Y$42,18)&amp;")"</f>
        <v>()</v>
      </c>
      <c r="D11" s="45"/>
      <c r="E11" s="44" t="str">
        <f>VLOOKUP(G11,データベース!$A$5:$Y$42,19)&amp;"・"&amp;VLOOKUP(G11,データベース!$A$5:$Y$42,20)&amp;"("&amp;VLOOKUP(G11,データベース!$A$5:$Y$42,25)&amp;")"</f>
        <v>・()</v>
      </c>
      <c r="G11" s="32">
        <v>204</v>
      </c>
    </row>
    <row r="12" spans="1:7" ht="20.25" customHeight="1" x14ac:dyDescent="0.15">
      <c r="A12" s="152" t="s">
        <v>2</v>
      </c>
      <c r="B12" s="35">
        <v>1</v>
      </c>
      <c r="C12" s="39" t="str">
        <f>VLOOKUP(G12,データベース!$A$5:$Y$42,15)&amp;"("&amp;VLOOKUP(G12,データベース!$A$5:$Y$42,18)&amp;")"</f>
        <v>()</v>
      </c>
      <c r="D12" s="42">
        <v>1</v>
      </c>
      <c r="E12" s="39" t="str">
        <f>VLOOKUP(G12,データベース!$A$5:$Y$42,19)&amp;"・"&amp;VLOOKUP(G12,データベース!$A$5:$Y$42,20)&amp;"("&amp;VLOOKUP(G12,データベース!$A$5:$Y$42,25)&amp;")"</f>
        <v>・()</v>
      </c>
      <c r="G12" s="32">
        <v>301</v>
      </c>
    </row>
    <row r="13" spans="1:7" ht="20.25" customHeight="1" x14ac:dyDescent="0.15">
      <c r="A13" s="152"/>
      <c r="B13" s="38">
        <v>2</v>
      </c>
      <c r="C13" s="39" t="str">
        <f>VLOOKUP(G13,データベース!$A$5:$Y$42,15)&amp;"("&amp;VLOOKUP(G13,データベース!$A$5:$Y$42,18)&amp;")"</f>
        <v>()</v>
      </c>
      <c r="D13" s="42">
        <v>2</v>
      </c>
      <c r="E13" s="39" t="str">
        <f>VLOOKUP(G13,データベース!$A$5:$Y$42,19)&amp;"・"&amp;VLOOKUP(G13,データベース!$A$5:$Y$42,20)&amp;"("&amp;VLOOKUP(G13,データベース!$A$5:$Y$42,25)&amp;")"</f>
        <v>・()</v>
      </c>
      <c r="G13" s="32">
        <v>302</v>
      </c>
    </row>
    <row r="14" spans="1:7" ht="20.25" customHeight="1" x14ac:dyDescent="0.15">
      <c r="A14" s="152"/>
      <c r="B14" s="38">
        <v>3</v>
      </c>
      <c r="C14" s="39" t="str">
        <f>VLOOKUP(G14,データベース!$A$5:$Y$42,15)&amp;"("&amp;VLOOKUP(G14,データベース!$A$5:$Y$42,18)&amp;")"</f>
        <v>()</v>
      </c>
      <c r="D14" s="42">
        <v>3</v>
      </c>
      <c r="E14" s="39" t="str">
        <f>VLOOKUP(G14,データベース!$A$5:$Y$42,19)&amp;"・"&amp;VLOOKUP(G14,データベース!$A$5:$Y$42,20)&amp;"("&amp;VLOOKUP(G14,データベース!$A$5:$Y$42,25)&amp;")"</f>
        <v>・()</v>
      </c>
      <c r="G14" s="32">
        <v>303</v>
      </c>
    </row>
    <row r="15" spans="1:7" ht="20.25" customHeight="1" thickBot="1" x14ac:dyDescent="0.2">
      <c r="A15" s="152"/>
      <c r="B15" s="46"/>
      <c r="C15" s="39" t="str">
        <f>VLOOKUP(G15,データベース!$A$5:$Y$42,15)&amp;"("&amp;VLOOKUP(G15,データベース!$A$5:$Y$42,18)&amp;")"</f>
        <v>()</v>
      </c>
      <c r="D15" s="42"/>
      <c r="E15" s="39" t="str">
        <f>VLOOKUP(G15,データベース!$A$5:$Y$42,19)&amp;"・"&amp;VLOOKUP(G15,データベース!$A$5:$Y$42,20)&amp;"("&amp;VLOOKUP(G15,データベース!$A$5:$Y$42,25)&amp;")"</f>
        <v>・()</v>
      </c>
      <c r="G15" s="32">
        <v>304</v>
      </c>
    </row>
    <row r="16" spans="1:7" ht="20.25" customHeight="1" x14ac:dyDescent="0.15">
      <c r="A16" s="156" t="s">
        <v>3</v>
      </c>
      <c r="B16" s="35">
        <v>1</v>
      </c>
      <c r="C16" s="36" t="str">
        <f>VLOOKUP(G16,データベース!$A$5:$Y$42,15)&amp;"("&amp;VLOOKUP(G16,データベース!$A$5:$Y$42,18)&amp;")"</f>
        <v>()</v>
      </c>
      <c r="D16" s="41">
        <v>1</v>
      </c>
      <c r="E16" s="36" t="str">
        <f>VLOOKUP(G16,データベース!$A$5:$Y$42,19)&amp;"・"&amp;VLOOKUP(G16,データベース!$A$5:$Y$42,20)&amp;"("&amp;VLOOKUP(G16,データベース!$A$5:$Y$42,25)&amp;")"</f>
        <v>・()</v>
      </c>
      <c r="G16" s="32">
        <v>401</v>
      </c>
    </row>
    <row r="17" spans="1:7" ht="20.25" customHeight="1" x14ac:dyDescent="0.15">
      <c r="A17" s="152"/>
      <c r="B17" s="38">
        <v>2</v>
      </c>
      <c r="C17" s="39" t="str">
        <f>VLOOKUP(G17,データベース!$A$5:$Y$42,15)&amp;"("&amp;VLOOKUP(G17,データベース!$A$5:$Y$42,18)&amp;")"</f>
        <v>()</v>
      </c>
      <c r="D17" s="42">
        <v>2</v>
      </c>
      <c r="E17" s="39" t="str">
        <f>VLOOKUP(G17,データベース!$A$5:$Y$42,19)&amp;"・"&amp;VLOOKUP(G17,データベース!$A$5:$Y$42,20)&amp;"("&amp;VLOOKUP(G17,データベース!$A$5:$Y$42,25)&amp;")"</f>
        <v>・()</v>
      </c>
      <c r="G17" s="32">
        <v>402</v>
      </c>
    </row>
    <row r="18" spans="1:7" ht="20.25" customHeight="1" x14ac:dyDescent="0.15">
      <c r="A18" s="152"/>
      <c r="B18" s="38">
        <v>3</v>
      </c>
      <c r="C18" s="39" t="str">
        <f>VLOOKUP(G18,データベース!$A$5:$Y$42,15)&amp;"("&amp;VLOOKUP(G18,データベース!$A$5:$Y$42,18)&amp;")"</f>
        <v>()</v>
      </c>
      <c r="D18" s="42">
        <v>3</v>
      </c>
      <c r="E18" s="39" t="str">
        <f>VLOOKUP(G18,データベース!$A$5:$Y$42,19)&amp;"・"&amp;VLOOKUP(G18,データベース!$A$5:$Y$42,20)&amp;"("&amp;VLOOKUP(G18,データベース!$A$5:$Y$42,25)&amp;")"</f>
        <v>・()</v>
      </c>
      <c r="G18" s="32">
        <v>403</v>
      </c>
    </row>
    <row r="19" spans="1:7" ht="20.25" customHeight="1" thickBot="1" x14ac:dyDescent="0.2">
      <c r="A19" s="157"/>
      <c r="B19" s="43"/>
      <c r="C19" s="44" t="str">
        <f>VLOOKUP(G19,データベース!$A$5:$Y$42,15)&amp;"("&amp;VLOOKUP(G19,データベース!$A$5:$Y$42,18)&amp;")"</f>
        <v>()</v>
      </c>
      <c r="D19" s="45"/>
      <c r="E19" s="44" t="str">
        <f>VLOOKUP(G19,データベース!$A$5:$Y$42,19)&amp;"・"&amp;VLOOKUP(G19,データベース!$A$5:$Y$42,20)&amp;"("&amp;VLOOKUP(G19,データベース!$A$5:$Y$42,25)&amp;")"</f>
        <v>・()</v>
      </c>
      <c r="G19" s="32">
        <v>404</v>
      </c>
    </row>
    <row r="20" spans="1:7" ht="20.25" customHeight="1" x14ac:dyDescent="0.15">
      <c r="A20" s="156" t="s">
        <v>4</v>
      </c>
      <c r="B20" s="35">
        <v>1</v>
      </c>
      <c r="C20" s="39" t="str">
        <f>VLOOKUP(G20,データベース!$A$5:$Y$42,15)&amp;"("&amp;VLOOKUP(G20,データベース!$A$5:$Y$42,18)&amp;")"</f>
        <v>()</v>
      </c>
      <c r="D20" s="42">
        <v>1</v>
      </c>
      <c r="E20" s="39" t="str">
        <f>VLOOKUP(G20,データベース!$A$5:$Y$42,19)&amp;"・"&amp;VLOOKUP(G20,データベース!$A$5:$Y$42,20)&amp;"("&amp;VLOOKUP(G20,データベース!$A$5:$Y$42,25)&amp;")"</f>
        <v>・()</v>
      </c>
      <c r="G20" s="32">
        <v>501</v>
      </c>
    </row>
    <row r="21" spans="1:7" ht="20.25" customHeight="1" x14ac:dyDescent="0.15">
      <c r="A21" s="152"/>
      <c r="B21" s="38">
        <v>2</v>
      </c>
      <c r="C21" s="39" t="str">
        <f>VLOOKUP(G21,データベース!$A$5:$Y$42,15)&amp;"("&amp;VLOOKUP(G21,データベース!$A$5:$Y$42,18)&amp;")"</f>
        <v>()</v>
      </c>
      <c r="D21" s="42">
        <v>2</v>
      </c>
      <c r="E21" s="39" t="str">
        <f>VLOOKUP(G21,データベース!$A$5:$Y$42,19)&amp;"・"&amp;VLOOKUP(G21,データベース!$A$5:$Y$42,20)&amp;"("&amp;VLOOKUP(G21,データベース!$A$5:$Y$42,25)&amp;")"</f>
        <v>・()</v>
      </c>
      <c r="G21" s="32">
        <v>502</v>
      </c>
    </row>
    <row r="22" spans="1:7" ht="20.25" customHeight="1" x14ac:dyDescent="0.15">
      <c r="A22" s="152"/>
      <c r="B22" s="38">
        <v>3</v>
      </c>
      <c r="C22" s="39" t="str">
        <f>VLOOKUP(G22,データベース!$A$5:$Y$42,15)&amp;"("&amp;VLOOKUP(G22,データベース!$A$5:$Y$42,18)&amp;")"</f>
        <v>()</v>
      </c>
      <c r="D22" s="42">
        <v>3</v>
      </c>
      <c r="E22" s="39" t="str">
        <f>VLOOKUP(G22,データベース!$A$5:$Y$42,19)&amp;"・"&amp;VLOOKUP(G22,データベース!$A$5:$Y$42,20)&amp;"("&amp;VLOOKUP(G22,データベース!$A$5:$Y$42,25)&amp;")"</f>
        <v>・()</v>
      </c>
      <c r="G22" s="32">
        <v>503</v>
      </c>
    </row>
    <row r="23" spans="1:7" ht="20.25" customHeight="1" thickBot="1" x14ac:dyDescent="0.2">
      <c r="A23" s="152"/>
      <c r="B23" s="46"/>
      <c r="C23" s="39" t="str">
        <f>VLOOKUP(G23,データベース!$A$5:$Y$42,15)&amp;"("&amp;VLOOKUP(G23,データベース!$A$5:$Y$42,18)&amp;")"</f>
        <v>()</v>
      </c>
      <c r="D23" s="42"/>
      <c r="E23" s="39" t="str">
        <f>VLOOKUP(G23,データベース!$A$5:$Y$42,19)&amp;"・"&amp;VLOOKUP(G23,データベース!$A$5:$Y$42,20)&amp;"("&amp;VLOOKUP(G23,データベース!$A$5:$Y$42,25)&amp;")"</f>
        <v>・()</v>
      </c>
      <c r="G23" s="32">
        <v>504</v>
      </c>
    </row>
    <row r="24" spans="1:7" ht="20.25" customHeight="1" x14ac:dyDescent="0.15">
      <c r="A24" s="156" t="s">
        <v>5</v>
      </c>
      <c r="B24" s="35">
        <v>1</v>
      </c>
      <c r="C24" s="36" t="str">
        <f>VLOOKUP(G24,データベース!$A$5:$Y$42,15)&amp;"("&amp;VLOOKUP(G24,データベース!$A$5:$Y$42,18)&amp;")"</f>
        <v>()</v>
      </c>
      <c r="D24" s="41">
        <v>1</v>
      </c>
      <c r="E24" s="36" t="str">
        <f>VLOOKUP(G24,データベース!$A$5:$Y$42,19)&amp;"・"&amp;VLOOKUP(G24,データベース!$A$5:$Y$42,20)&amp;"("&amp;VLOOKUP(G24,データベース!$A$5:$Y$42,25)&amp;")"</f>
        <v>・()</v>
      </c>
      <c r="G24" s="32">
        <v>601</v>
      </c>
    </row>
    <row r="25" spans="1:7" ht="20.25" customHeight="1" x14ac:dyDescent="0.15">
      <c r="A25" s="152"/>
      <c r="B25" s="38">
        <v>2</v>
      </c>
      <c r="C25" s="39" t="str">
        <f>VLOOKUP(G25,データベース!$A$5:$Y$42,15)&amp;"("&amp;VLOOKUP(G25,データベース!$A$5:$Y$42,18)&amp;")"</f>
        <v>()</v>
      </c>
      <c r="D25" s="42">
        <v>2</v>
      </c>
      <c r="E25" s="39" t="str">
        <f>VLOOKUP(G25,データベース!$A$5:$Y$42,19)&amp;"・"&amp;VLOOKUP(G25,データベース!$A$5:$Y$42,20)&amp;"("&amp;VLOOKUP(G25,データベース!$A$5:$Y$42,25)&amp;")"</f>
        <v>・()</v>
      </c>
      <c r="G25" s="32">
        <v>602</v>
      </c>
    </row>
    <row r="26" spans="1:7" ht="20.25" customHeight="1" x14ac:dyDescent="0.15">
      <c r="A26" s="152"/>
      <c r="B26" s="38">
        <v>3</v>
      </c>
      <c r="C26" s="39" t="str">
        <f>VLOOKUP(G26,データベース!$A$5:$Y$42,15)&amp;"("&amp;VLOOKUP(G26,データベース!$A$5:$Y$42,18)&amp;")"</f>
        <v>()</v>
      </c>
      <c r="D26" s="42">
        <v>3</v>
      </c>
      <c r="E26" s="39" t="str">
        <f>VLOOKUP(G26,データベース!$A$5:$Y$42,19)&amp;"・"&amp;VLOOKUP(G26,データベース!$A$5:$Y$42,20)&amp;"("&amp;VLOOKUP(G26,データベース!$A$5:$Y$42,25)&amp;")"</f>
        <v>・()</v>
      </c>
      <c r="G26" s="32">
        <v>603</v>
      </c>
    </row>
    <row r="27" spans="1:7" ht="20.25" customHeight="1" thickBot="1" x14ac:dyDescent="0.2">
      <c r="A27" s="157"/>
      <c r="B27" s="43"/>
      <c r="C27" s="44" t="str">
        <f>VLOOKUP(G27,データベース!$A$5:$Y$42,15)&amp;"("&amp;VLOOKUP(G27,データベース!$A$5:$Y$42,18)&amp;")"</f>
        <v>()</v>
      </c>
      <c r="D27" s="45"/>
      <c r="E27" s="44" t="str">
        <f>VLOOKUP(G27,データベース!$A$5:$Y$42,19)&amp;"・"&amp;VLOOKUP(G27,データベース!$A$5:$Y$42,20)&amp;"("&amp;VLOOKUP(G27,データベース!$A$5:$Y$42,25)&amp;")"</f>
        <v>・()</v>
      </c>
      <c r="G27" s="32">
        <v>604</v>
      </c>
    </row>
    <row r="28" spans="1:7" ht="20.25" customHeight="1" x14ac:dyDescent="0.15">
      <c r="A28" s="152" t="s">
        <v>6</v>
      </c>
      <c r="B28" s="35">
        <v>1</v>
      </c>
      <c r="C28" s="39" t="str">
        <f>VLOOKUP(G28,データベース!$A$5:$Y$42,15)&amp;"("&amp;VLOOKUP(G28,データベース!$A$5:$Y$42,18)&amp;")"</f>
        <v>()</v>
      </c>
      <c r="D28" s="42">
        <v>1</v>
      </c>
      <c r="E28" s="39" t="str">
        <f>VLOOKUP(G28,データベース!$A$5:$Y$42,19)&amp;"・"&amp;VLOOKUP(G28,データベース!$A$5:$Y$42,20)&amp;"("&amp;VLOOKUP(G28,データベース!$A$5:$Y$42,25)&amp;")"</f>
        <v>・()</v>
      </c>
      <c r="G28" s="32">
        <v>701</v>
      </c>
    </row>
    <row r="29" spans="1:7" ht="20.25" customHeight="1" x14ac:dyDescent="0.15">
      <c r="A29" s="152"/>
      <c r="B29" s="38">
        <v>2</v>
      </c>
      <c r="C29" s="39" t="str">
        <f>VLOOKUP(G29,データベース!$A$5:$Y$42,15)&amp;"("&amp;VLOOKUP(G29,データベース!$A$5:$Y$42,18)&amp;")"</f>
        <v>()</v>
      </c>
      <c r="D29" s="42">
        <v>2</v>
      </c>
      <c r="E29" s="39" t="str">
        <f>VLOOKUP(G29,データベース!$A$5:$Y$42,19)&amp;"・"&amp;VLOOKUP(G29,データベース!$A$5:$Y$42,20)&amp;"("&amp;VLOOKUP(G29,データベース!$A$5:$Y$42,25)&amp;")"</f>
        <v>・()</v>
      </c>
      <c r="G29" s="32">
        <v>702</v>
      </c>
    </row>
    <row r="30" spans="1:7" ht="20.25" customHeight="1" x14ac:dyDescent="0.15">
      <c r="A30" s="152"/>
      <c r="B30" s="38">
        <v>3</v>
      </c>
      <c r="C30" s="39" t="str">
        <f>VLOOKUP(G30,データベース!$A$5:$Y$42,15)&amp;"("&amp;VLOOKUP(G30,データベース!$A$5:$Y$42,18)&amp;")"</f>
        <v>()</v>
      </c>
      <c r="D30" s="42">
        <v>3</v>
      </c>
      <c r="E30" s="39" t="str">
        <f>VLOOKUP(G30,データベース!$A$5:$Y$42,19)&amp;"・"&amp;VLOOKUP(G30,データベース!$A$5:$Y$42,20)&amp;"("&amp;VLOOKUP(G30,データベース!$A$5:$Y$42,25)&amp;")"</f>
        <v>・()</v>
      </c>
      <c r="G30" s="32">
        <v>703</v>
      </c>
    </row>
    <row r="31" spans="1:7" ht="20.25" customHeight="1" thickBot="1" x14ac:dyDescent="0.2">
      <c r="A31" s="152"/>
      <c r="B31" s="46"/>
      <c r="C31" s="39" t="str">
        <f>VLOOKUP(G31,データベース!$A$5:$Y$42,15)&amp;"("&amp;VLOOKUP(G31,データベース!$A$5:$Y$42,18)&amp;")"</f>
        <v>()</v>
      </c>
      <c r="D31" s="42"/>
      <c r="E31" s="39" t="str">
        <f>VLOOKUP(G31,データベース!$A$5:$Y$42,19)&amp;"・"&amp;VLOOKUP(G31,データベース!$A$5:$Y$42,20)&amp;"("&amp;VLOOKUP(G31,データベース!$A$5:$Y$42,25)&amp;")"</f>
        <v>・()</v>
      </c>
      <c r="G31" s="32">
        <v>704</v>
      </c>
    </row>
    <row r="32" spans="1:7" ht="20.25" customHeight="1" x14ac:dyDescent="0.15">
      <c r="A32" s="156" t="s">
        <v>7</v>
      </c>
      <c r="B32" s="35">
        <v>1</v>
      </c>
      <c r="C32" s="36" t="str">
        <f>VLOOKUP(G32,データベース!$A$5:$Y$42,15)&amp;"("&amp;VLOOKUP(G32,データベース!$A$5:$Y$42,18)&amp;")"</f>
        <v>()</v>
      </c>
      <c r="D32" s="41">
        <v>1</v>
      </c>
      <c r="E32" s="36" t="str">
        <f>VLOOKUP(G32,データベース!$A$5:$Y$42,19)&amp;"・"&amp;VLOOKUP(G32,データベース!$A$5:$Y$42,20)&amp;"("&amp;VLOOKUP(G32,データベース!$A$5:$Y$42,25)&amp;")"</f>
        <v>・()</v>
      </c>
      <c r="G32" s="32">
        <v>801</v>
      </c>
    </row>
    <row r="33" spans="1:7" ht="20.25" customHeight="1" x14ac:dyDescent="0.15">
      <c r="A33" s="152"/>
      <c r="B33" s="38">
        <v>2</v>
      </c>
      <c r="C33" s="39" t="str">
        <f>VLOOKUP(G33,データベース!$A$5:$Y$42,15)&amp;"("&amp;VLOOKUP(G33,データベース!$A$5:$Y$42,18)&amp;")"</f>
        <v>()</v>
      </c>
      <c r="D33" s="42">
        <v>2</v>
      </c>
      <c r="E33" s="39" t="str">
        <f>VLOOKUP(G33,データベース!$A$5:$Y$42,19)&amp;"・"&amp;VLOOKUP(G33,データベース!$A$5:$Y$42,20)&amp;"("&amp;VLOOKUP(G33,データベース!$A$5:$Y$42,25)&amp;")"</f>
        <v>・()</v>
      </c>
      <c r="G33" s="32">
        <v>802</v>
      </c>
    </row>
    <row r="34" spans="1:7" ht="20.25" customHeight="1" x14ac:dyDescent="0.15">
      <c r="A34" s="152"/>
      <c r="B34" s="38">
        <v>3</v>
      </c>
      <c r="C34" s="39" t="str">
        <f>VLOOKUP(G34,データベース!$A$5:$Y$42,15)&amp;"("&amp;VLOOKUP(G34,データベース!$A$5:$Y$42,18)&amp;")"</f>
        <v>()</v>
      </c>
      <c r="D34" s="42">
        <v>3</v>
      </c>
      <c r="E34" s="39" t="str">
        <f>VLOOKUP(G34,データベース!$A$5:$Y$42,19)&amp;"・"&amp;VLOOKUP(G34,データベース!$A$5:$Y$42,20)&amp;"("&amp;VLOOKUP(G34,データベース!$A$5:$Y$42,25)&amp;")"</f>
        <v>・()</v>
      </c>
      <c r="G34" s="32">
        <v>803</v>
      </c>
    </row>
    <row r="35" spans="1:7" ht="20.25" customHeight="1" thickBot="1" x14ac:dyDescent="0.2">
      <c r="A35" s="157"/>
      <c r="B35" s="43"/>
      <c r="C35" s="44" t="str">
        <f>VLOOKUP(G35,データベース!$A$5:$Y$42,15)&amp;"("&amp;VLOOKUP(G35,データベース!$A$5:$Y$42,18)&amp;")"</f>
        <v>()</v>
      </c>
      <c r="D35" s="45"/>
      <c r="E35" s="44" t="str">
        <f>VLOOKUP(G35,データベース!$A$5:$Y$42,19)&amp;"・"&amp;VLOOKUP(G35,データベース!$A$5:$Y$42,20)&amp;"("&amp;VLOOKUP(G35,データベース!$A$5:$Y$42,25)&amp;")"</f>
        <v>・()</v>
      </c>
      <c r="G35" s="32">
        <v>804</v>
      </c>
    </row>
    <row r="36" spans="1:7" ht="20.25" customHeight="1" x14ac:dyDescent="0.15">
      <c r="A36" s="158" t="s">
        <v>19</v>
      </c>
      <c r="B36" s="35">
        <v>1</v>
      </c>
      <c r="C36" s="36" t="str">
        <f>VLOOKUP(G36,データベース!$A$5:$Y$42,15)&amp;"("&amp;VLOOKUP(G36,データベース!$A$5:$Y$42,18)&amp;")"</f>
        <v>()</v>
      </c>
      <c r="D36" s="41"/>
      <c r="E36" s="36"/>
      <c r="G36" s="32">
        <v>901</v>
      </c>
    </row>
    <row r="37" spans="1:7" ht="20.25" customHeight="1" x14ac:dyDescent="0.15">
      <c r="A37" s="152"/>
      <c r="B37" s="38">
        <v>2</v>
      </c>
      <c r="C37" s="39" t="str">
        <f>VLOOKUP(G37,データベース!$A$5:$Y$42,15)&amp;"("&amp;VLOOKUP(G37,データベース!$A$5:$Y$42,18)&amp;")"</f>
        <v>()</v>
      </c>
      <c r="D37" s="42"/>
      <c r="E37" s="39"/>
      <c r="G37" s="32">
        <v>902</v>
      </c>
    </row>
    <row r="38" spans="1:7" ht="20.25" customHeight="1" x14ac:dyDescent="0.15">
      <c r="A38" s="152"/>
      <c r="B38" s="38">
        <v>3</v>
      </c>
      <c r="C38" s="39" t="str">
        <f>VLOOKUP(G38,データベース!$A$5:$Y$42,15)&amp;"("&amp;VLOOKUP(G38,データベース!$A$5:$Y$42,18)&amp;")"</f>
        <v>()</v>
      </c>
      <c r="D38" s="42"/>
      <c r="E38" s="39"/>
      <c r="G38" s="32">
        <v>903</v>
      </c>
    </row>
    <row r="39" spans="1:7" ht="20.25" customHeight="1" thickBot="1" x14ac:dyDescent="0.2">
      <c r="A39" s="157"/>
      <c r="B39" s="43"/>
      <c r="C39" s="44" t="str">
        <f>VLOOKUP(G39,データベース!$A$5:$Y$42,15)&amp;"("&amp;VLOOKUP(G39,データベース!$A$5:$Y$42,18)&amp;")"</f>
        <v>()</v>
      </c>
      <c r="D39" s="45"/>
      <c r="E39" s="44"/>
      <c r="G39" s="32">
        <v>904</v>
      </c>
    </row>
    <row r="40" spans="1:7" ht="20.25" customHeight="1" x14ac:dyDescent="0.15">
      <c r="A40" s="158" t="s">
        <v>20</v>
      </c>
      <c r="B40" s="35"/>
      <c r="C40" s="36" t="str">
        <f>VLOOKUP(G40,データベース!$A$5:$Y$42,15)&amp;"("&amp;VLOOKUP(G40,データベース!$A$5:$Y$42,18)&amp;")"</f>
        <v>()</v>
      </c>
      <c r="D40" s="41"/>
      <c r="E40" s="36"/>
      <c r="G40" s="32">
        <v>1001</v>
      </c>
    </row>
    <row r="41" spans="1:7" ht="20.25" customHeight="1" x14ac:dyDescent="0.15">
      <c r="A41" s="152"/>
      <c r="B41" s="38"/>
      <c r="C41" s="39" t="str">
        <f>VLOOKUP(G41,データベース!$A$5:$Y$42,15)&amp;"("&amp;VLOOKUP(G41,データベース!$A$5:$Y$42,18)&amp;")"</f>
        <v>()</v>
      </c>
      <c r="D41" s="42"/>
      <c r="E41" s="39"/>
      <c r="G41" s="32">
        <v>1002</v>
      </c>
    </row>
    <row r="42" spans="1:7" ht="20.25" customHeight="1" x14ac:dyDescent="0.15">
      <c r="A42" s="152"/>
      <c r="B42" s="38"/>
      <c r="C42" s="39"/>
      <c r="D42" s="42"/>
      <c r="E42" s="39"/>
      <c r="G42" s="32">
        <v>1003</v>
      </c>
    </row>
    <row r="43" spans="1:7" ht="20.25" customHeight="1" thickBot="1" x14ac:dyDescent="0.2">
      <c r="A43" s="157"/>
      <c r="B43" s="43"/>
      <c r="C43" s="44"/>
      <c r="D43" s="45"/>
      <c r="E43" s="44"/>
      <c r="G43" s="32">
        <v>1004</v>
      </c>
    </row>
  </sheetData>
  <sheetProtection selectLockedCells="1" selectUnlockedCells="1"/>
  <mergeCells count="13">
    <mergeCell ref="A36:A39"/>
    <mergeCell ref="A40:A43"/>
    <mergeCell ref="A4:A7"/>
    <mergeCell ref="A8:A11"/>
    <mergeCell ref="A12:A15"/>
    <mergeCell ref="A28:A31"/>
    <mergeCell ref="A32:A35"/>
    <mergeCell ref="B3:C3"/>
    <mergeCell ref="D3:E3"/>
    <mergeCell ref="A1:E1"/>
    <mergeCell ref="A20:A23"/>
    <mergeCell ref="A24:A27"/>
    <mergeCell ref="A16:A19"/>
  </mergeCells>
  <phoneticPr fontId="1"/>
  <printOptions horizontalCentered="1"/>
  <pageMargins left="0.47244094488188981" right="0.35433070866141736" top="0.39370078740157483" bottom="0.39370078740157483" header="0" footer="0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zoomScale="115" zoomScaleNormal="115" workbookViewId="0">
      <pane xSplit="1" ySplit="2" topLeftCell="B3" activePane="bottomRight" state="frozen"/>
      <selection pane="topRight" activeCell="D1" sqref="D1"/>
      <selection pane="bottomLeft" activeCell="A5" sqref="A5"/>
      <selection pane="bottomRight" activeCell="A5" sqref="A5"/>
    </sheetView>
  </sheetViews>
  <sheetFormatPr defaultColWidth="9" defaultRowHeight="17.25" x14ac:dyDescent="0.15"/>
  <cols>
    <col min="1" max="1" width="6.125" style="17" customWidth="1"/>
    <col min="2" max="2" width="2.5" style="1" bestFit="1" customWidth="1"/>
    <col min="3" max="3" width="12.25" style="1" bestFit="1" customWidth="1"/>
    <col min="4" max="4" width="8.875" style="1" customWidth="1"/>
    <col min="5" max="5" width="6.125" style="17" customWidth="1"/>
    <col min="6" max="6" width="2.5" style="1" bestFit="1" customWidth="1"/>
    <col min="7" max="7" width="12.25" style="1" bestFit="1" customWidth="1"/>
    <col min="8" max="8" width="10.25" style="1" bestFit="1" customWidth="1"/>
    <col min="9" max="9" width="8.875" style="1" customWidth="1"/>
    <col min="10" max="10" width="6.125" style="17" customWidth="1"/>
    <col min="11" max="11" width="2.5" style="1" bestFit="1" customWidth="1"/>
    <col min="12" max="12" width="14.25" style="1" bestFit="1" customWidth="1"/>
    <col min="13" max="13" width="8.875" style="1" customWidth="1"/>
    <col min="14" max="14" width="6.125" style="17" customWidth="1"/>
    <col min="15" max="15" width="2.5" style="1" bestFit="1" customWidth="1"/>
    <col min="16" max="17" width="12.25" style="1" bestFit="1" customWidth="1"/>
    <col min="18" max="18" width="8.875" style="1" customWidth="1"/>
    <col min="19" max="16384" width="9" style="1"/>
  </cols>
  <sheetData>
    <row r="1" spans="1:18" ht="13.5" customHeight="1" x14ac:dyDescent="0.15">
      <c r="A1" s="6"/>
      <c r="B1" s="159"/>
      <c r="C1" s="161" t="s">
        <v>8</v>
      </c>
      <c r="D1" s="161"/>
      <c r="E1" s="6"/>
      <c r="F1" s="159"/>
      <c r="G1" s="161" t="s">
        <v>10</v>
      </c>
      <c r="H1" s="161"/>
      <c r="I1" s="161"/>
      <c r="J1" s="6"/>
      <c r="K1" s="159"/>
      <c r="L1" s="161" t="s">
        <v>13</v>
      </c>
      <c r="M1" s="161"/>
      <c r="N1" s="6"/>
      <c r="O1" s="159"/>
      <c r="P1" s="161" t="s">
        <v>14</v>
      </c>
      <c r="Q1" s="161"/>
      <c r="R1" s="162"/>
    </row>
    <row r="2" spans="1:18" ht="13.5" x14ac:dyDescent="0.15">
      <c r="A2" s="7"/>
      <c r="B2" s="160"/>
      <c r="C2" s="2" t="s">
        <v>11</v>
      </c>
      <c r="D2" s="2" t="s">
        <v>16</v>
      </c>
      <c r="E2" s="7"/>
      <c r="F2" s="160"/>
      <c r="G2" s="2" t="s">
        <v>11</v>
      </c>
      <c r="H2" s="2" t="s">
        <v>12</v>
      </c>
      <c r="I2" s="2" t="s">
        <v>16</v>
      </c>
      <c r="J2" s="7"/>
      <c r="K2" s="160"/>
      <c r="L2" s="2" t="s">
        <v>11</v>
      </c>
      <c r="M2" s="2" t="s">
        <v>16</v>
      </c>
      <c r="N2" s="7"/>
      <c r="O2" s="160"/>
      <c r="P2" s="2" t="s">
        <v>11</v>
      </c>
      <c r="Q2" s="2" t="s">
        <v>12</v>
      </c>
      <c r="R2" s="2" t="s">
        <v>16</v>
      </c>
    </row>
    <row r="3" spans="1:18" ht="15" customHeight="1" x14ac:dyDescent="0.15">
      <c r="A3" s="8" t="s">
        <v>0</v>
      </c>
      <c r="B3" s="2">
        <v>1</v>
      </c>
      <c r="C3" s="3">
        <f>データベース!D5</f>
        <v>0</v>
      </c>
      <c r="D3" s="3">
        <f>データベース!G5</f>
        <v>0</v>
      </c>
      <c r="E3" s="8" t="s">
        <v>0</v>
      </c>
      <c r="F3" s="2">
        <v>1</v>
      </c>
      <c r="G3" s="3">
        <f>データベース!H5</f>
        <v>0</v>
      </c>
      <c r="H3" s="3">
        <f>データベース!I5</f>
        <v>0</v>
      </c>
      <c r="I3" s="3">
        <f>データベース!N5</f>
        <v>0</v>
      </c>
      <c r="J3" s="8" t="s">
        <v>0</v>
      </c>
      <c r="K3" s="2">
        <v>1</v>
      </c>
      <c r="L3" s="3">
        <f>データベース!O5</f>
        <v>0</v>
      </c>
      <c r="M3" s="3">
        <f>データベース!R5</f>
        <v>0</v>
      </c>
      <c r="N3" s="8" t="s">
        <v>0</v>
      </c>
      <c r="O3" s="2">
        <v>1</v>
      </c>
      <c r="P3" s="3">
        <f>データベース!S5</f>
        <v>0</v>
      </c>
      <c r="Q3" s="3">
        <f>データベース!T5</f>
        <v>0</v>
      </c>
      <c r="R3" s="3">
        <f>データベース!Y5</f>
        <v>0</v>
      </c>
    </row>
    <row r="4" spans="1:18" ht="15" customHeight="1" x14ac:dyDescent="0.15">
      <c r="A4" s="8" t="s">
        <v>0</v>
      </c>
      <c r="B4" s="2">
        <v>2</v>
      </c>
      <c r="C4" s="3">
        <f>データベース!D6</f>
        <v>0</v>
      </c>
      <c r="D4" s="3">
        <f>データベース!G6</f>
        <v>0</v>
      </c>
      <c r="E4" s="8" t="s">
        <v>0</v>
      </c>
      <c r="F4" s="2">
        <v>2</v>
      </c>
      <c r="G4" s="3">
        <f>データベース!H6</f>
        <v>0</v>
      </c>
      <c r="H4" s="3">
        <f>データベース!I6</f>
        <v>0</v>
      </c>
      <c r="I4" s="3">
        <f>データベース!N6</f>
        <v>0</v>
      </c>
      <c r="J4" s="8" t="s">
        <v>0</v>
      </c>
      <c r="K4" s="2">
        <v>2</v>
      </c>
      <c r="L4" s="3">
        <f>データベース!O6</f>
        <v>0</v>
      </c>
      <c r="M4" s="3">
        <f>データベース!R6</f>
        <v>0</v>
      </c>
      <c r="N4" s="8" t="s">
        <v>0</v>
      </c>
      <c r="O4" s="2">
        <v>2</v>
      </c>
      <c r="P4" s="3">
        <f>データベース!S6</f>
        <v>0</v>
      </c>
      <c r="Q4" s="3">
        <f>データベース!T6</f>
        <v>0</v>
      </c>
      <c r="R4" s="3">
        <f>データベース!Y6</f>
        <v>0</v>
      </c>
    </row>
    <row r="5" spans="1:18" ht="15" customHeight="1" x14ac:dyDescent="0.15">
      <c r="A5" s="8" t="s">
        <v>0</v>
      </c>
      <c r="B5" s="2">
        <v>3</v>
      </c>
      <c r="C5" s="3">
        <f>データベース!D7</f>
        <v>0</v>
      </c>
      <c r="D5" s="3">
        <f>データベース!G7</f>
        <v>0</v>
      </c>
      <c r="E5" s="8" t="s">
        <v>0</v>
      </c>
      <c r="F5" s="2">
        <v>3</v>
      </c>
      <c r="G5" s="3">
        <f>データベース!H7</f>
        <v>0</v>
      </c>
      <c r="H5" s="3">
        <f>データベース!I7</f>
        <v>0</v>
      </c>
      <c r="I5" s="3">
        <f>データベース!N7</f>
        <v>0</v>
      </c>
      <c r="J5" s="8" t="s">
        <v>0</v>
      </c>
      <c r="K5" s="2">
        <v>3</v>
      </c>
      <c r="L5" s="3">
        <f>データベース!O7</f>
        <v>0</v>
      </c>
      <c r="M5" s="3">
        <f>データベース!R7</f>
        <v>0</v>
      </c>
      <c r="N5" s="8" t="s">
        <v>0</v>
      </c>
      <c r="O5" s="2">
        <v>3</v>
      </c>
      <c r="P5" s="3">
        <f>データベース!S7</f>
        <v>0</v>
      </c>
      <c r="Q5" s="3">
        <f>データベース!T7</f>
        <v>0</v>
      </c>
      <c r="R5" s="3">
        <f>データベース!Y7</f>
        <v>0</v>
      </c>
    </row>
    <row r="6" spans="1:18" ht="15" customHeight="1" x14ac:dyDescent="0.15">
      <c r="A6" s="8" t="s">
        <v>0</v>
      </c>
      <c r="B6" s="2">
        <v>4</v>
      </c>
      <c r="C6" s="3">
        <f>データベース!D8</f>
        <v>0</v>
      </c>
      <c r="D6" s="3">
        <f>データベース!G8</f>
        <v>0</v>
      </c>
      <c r="E6" s="8" t="s">
        <v>0</v>
      </c>
      <c r="F6" s="2">
        <v>4</v>
      </c>
      <c r="G6" s="3">
        <f>データベース!H8</f>
        <v>0</v>
      </c>
      <c r="H6" s="3">
        <f>データベース!I8</f>
        <v>0</v>
      </c>
      <c r="I6" s="3">
        <f>データベース!N8</f>
        <v>0</v>
      </c>
      <c r="J6" s="8" t="s">
        <v>0</v>
      </c>
      <c r="K6" s="2">
        <v>4</v>
      </c>
      <c r="L6" s="3">
        <f>データベース!O8</f>
        <v>0</v>
      </c>
      <c r="M6" s="3">
        <f>データベース!R8</f>
        <v>0</v>
      </c>
      <c r="N6" s="8" t="s">
        <v>0</v>
      </c>
      <c r="O6" s="2">
        <v>4</v>
      </c>
      <c r="P6" s="3">
        <f>データベース!S8</f>
        <v>0</v>
      </c>
      <c r="Q6" s="3">
        <f>データベース!T8</f>
        <v>0</v>
      </c>
      <c r="R6" s="3">
        <f>データベース!Y8</f>
        <v>0</v>
      </c>
    </row>
    <row r="7" spans="1:18" ht="15" customHeight="1" x14ac:dyDescent="0.15">
      <c r="A7" s="9" t="s">
        <v>1</v>
      </c>
      <c r="B7" s="2">
        <v>1</v>
      </c>
      <c r="C7" s="3">
        <f>データベース!D9</f>
        <v>0</v>
      </c>
      <c r="D7" s="3">
        <f>データベース!G9</f>
        <v>0</v>
      </c>
      <c r="E7" s="9" t="s">
        <v>1</v>
      </c>
      <c r="F7" s="2">
        <v>1</v>
      </c>
      <c r="G7" s="3">
        <f>データベース!H9</f>
        <v>0</v>
      </c>
      <c r="H7" s="3">
        <f>データベース!I9</f>
        <v>0</v>
      </c>
      <c r="I7" s="3">
        <f>データベース!N9</f>
        <v>0</v>
      </c>
      <c r="J7" s="9" t="s">
        <v>1</v>
      </c>
      <c r="K7" s="2">
        <v>1</v>
      </c>
      <c r="L7" s="3">
        <f>データベース!O9</f>
        <v>0</v>
      </c>
      <c r="M7" s="3">
        <f>データベース!R9</f>
        <v>0</v>
      </c>
      <c r="N7" s="9" t="s">
        <v>1</v>
      </c>
      <c r="O7" s="2">
        <v>1</v>
      </c>
      <c r="P7" s="3">
        <f>データベース!S9</f>
        <v>0</v>
      </c>
      <c r="Q7" s="3">
        <f>データベース!T9</f>
        <v>0</v>
      </c>
      <c r="R7" s="3">
        <f>データベース!Y9</f>
        <v>0</v>
      </c>
    </row>
    <row r="8" spans="1:18" ht="15" customHeight="1" x14ac:dyDescent="0.15">
      <c r="A8" s="9" t="s">
        <v>1</v>
      </c>
      <c r="B8" s="2">
        <v>2</v>
      </c>
      <c r="C8" s="3">
        <f>データベース!D10</f>
        <v>0</v>
      </c>
      <c r="D8" s="3">
        <f>データベース!G10</f>
        <v>0</v>
      </c>
      <c r="E8" s="9" t="s">
        <v>1</v>
      </c>
      <c r="F8" s="2">
        <v>2</v>
      </c>
      <c r="G8" s="3">
        <f>データベース!H10</f>
        <v>0</v>
      </c>
      <c r="H8" s="3">
        <f>データベース!I10</f>
        <v>0</v>
      </c>
      <c r="I8" s="3">
        <f>データベース!N10</f>
        <v>0</v>
      </c>
      <c r="J8" s="9" t="s">
        <v>1</v>
      </c>
      <c r="K8" s="2">
        <v>2</v>
      </c>
      <c r="L8" s="3">
        <f>データベース!O10</f>
        <v>0</v>
      </c>
      <c r="M8" s="3">
        <f>データベース!R10</f>
        <v>0</v>
      </c>
      <c r="N8" s="9" t="s">
        <v>1</v>
      </c>
      <c r="O8" s="2">
        <v>2</v>
      </c>
      <c r="P8" s="3">
        <f>データベース!S10</f>
        <v>0</v>
      </c>
      <c r="Q8" s="3">
        <f>データベース!T10</f>
        <v>0</v>
      </c>
      <c r="R8" s="3">
        <f>データベース!Y10</f>
        <v>0</v>
      </c>
    </row>
    <row r="9" spans="1:18" ht="15" customHeight="1" x14ac:dyDescent="0.15">
      <c r="A9" s="9" t="s">
        <v>1</v>
      </c>
      <c r="B9" s="2">
        <v>3</v>
      </c>
      <c r="C9" s="3">
        <f>データベース!D11</f>
        <v>0</v>
      </c>
      <c r="D9" s="3">
        <f>データベース!G11</f>
        <v>0</v>
      </c>
      <c r="E9" s="9" t="s">
        <v>1</v>
      </c>
      <c r="F9" s="2">
        <v>3</v>
      </c>
      <c r="G9" s="3">
        <f>データベース!H11</f>
        <v>0</v>
      </c>
      <c r="H9" s="3">
        <f>データベース!I11</f>
        <v>0</v>
      </c>
      <c r="I9" s="3">
        <f>データベース!N11</f>
        <v>0</v>
      </c>
      <c r="J9" s="9" t="s">
        <v>1</v>
      </c>
      <c r="K9" s="2">
        <v>3</v>
      </c>
      <c r="L9" s="3">
        <f>データベース!O11</f>
        <v>0</v>
      </c>
      <c r="M9" s="3">
        <f>データベース!R11</f>
        <v>0</v>
      </c>
      <c r="N9" s="9" t="s">
        <v>1</v>
      </c>
      <c r="O9" s="2">
        <v>3</v>
      </c>
      <c r="P9" s="3">
        <f>データベース!S11</f>
        <v>0</v>
      </c>
      <c r="Q9" s="3">
        <f>データベース!T11</f>
        <v>0</v>
      </c>
      <c r="R9" s="3">
        <f>データベース!Y11</f>
        <v>0</v>
      </c>
    </row>
    <row r="10" spans="1:18" ht="15" customHeight="1" x14ac:dyDescent="0.15">
      <c r="A10" s="9" t="s">
        <v>1</v>
      </c>
      <c r="B10" s="2">
        <v>4</v>
      </c>
      <c r="C10" s="3">
        <f>データベース!D12</f>
        <v>0</v>
      </c>
      <c r="D10" s="3">
        <f>データベース!G12</f>
        <v>0</v>
      </c>
      <c r="E10" s="9" t="s">
        <v>1</v>
      </c>
      <c r="F10" s="2">
        <v>4</v>
      </c>
      <c r="G10" s="3">
        <f>データベース!H12</f>
        <v>0</v>
      </c>
      <c r="H10" s="3">
        <f>データベース!I12</f>
        <v>0</v>
      </c>
      <c r="I10" s="3">
        <f>データベース!N12</f>
        <v>0</v>
      </c>
      <c r="J10" s="9" t="s">
        <v>1</v>
      </c>
      <c r="K10" s="2">
        <v>4</v>
      </c>
      <c r="L10" s="3">
        <f>データベース!O12</f>
        <v>0</v>
      </c>
      <c r="M10" s="3">
        <f>データベース!R12</f>
        <v>0</v>
      </c>
      <c r="N10" s="9" t="s">
        <v>1</v>
      </c>
      <c r="O10" s="2">
        <v>4</v>
      </c>
      <c r="P10" s="3">
        <f>データベース!S12</f>
        <v>0</v>
      </c>
      <c r="Q10" s="3">
        <f>データベース!T12</f>
        <v>0</v>
      </c>
      <c r="R10" s="3">
        <f>データベース!Y12</f>
        <v>0</v>
      </c>
    </row>
    <row r="11" spans="1:18" ht="15" customHeight="1" x14ac:dyDescent="0.15">
      <c r="A11" s="10" t="s">
        <v>2</v>
      </c>
      <c r="B11" s="2">
        <v>1</v>
      </c>
      <c r="C11" s="3">
        <f>データベース!D13</f>
        <v>0</v>
      </c>
      <c r="D11" s="3">
        <f>データベース!G13</f>
        <v>0</v>
      </c>
      <c r="E11" s="10" t="s">
        <v>2</v>
      </c>
      <c r="F11" s="2">
        <v>1</v>
      </c>
      <c r="G11" s="3">
        <f>データベース!H13</f>
        <v>0</v>
      </c>
      <c r="H11" s="3">
        <f>データベース!I13</f>
        <v>0</v>
      </c>
      <c r="I11" s="3">
        <f>データベース!N13</f>
        <v>0</v>
      </c>
      <c r="J11" s="10" t="s">
        <v>2</v>
      </c>
      <c r="K11" s="2">
        <v>1</v>
      </c>
      <c r="L11" s="3">
        <f>データベース!O13</f>
        <v>0</v>
      </c>
      <c r="M11" s="3">
        <f>データベース!R13</f>
        <v>0</v>
      </c>
      <c r="N11" s="10" t="s">
        <v>2</v>
      </c>
      <c r="O11" s="2">
        <v>1</v>
      </c>
      <c r="P11" s="3">
        <f>データベース!S13</f>
        <v>0</v>
      </c>
      <c r="Q11" s="3">
        <f>データベース!T13</f>
        <v>0</v>
      </c>
      <c r="R11" s="3">
        <f>データベース!Y13</f>
        <v>0</v>
      </c>
    </row>
    <row r="12" spans="1:18" ht="15" customHeight="1" x14ac:dyDescent="0.15">
      <c r="A12" s="10" t="s">
        <v>2</v>
      </c>
      <c r="B12" s="2">
        <v>2</v>
      </c>
      <c r="C12" s="3">
        <f>データベース!D14</f>
        <v>0</v>
      </c>
      <c r="D12" s="3">
        <f>データベース!G14</f>
        <v>0</v>
      </c>
      <c r="E12" s="10" t="s">
        <v>2</v>
      </c>
      <c r="F12" s="2">
        <v>2</v>
      </c>
      <c r="G12" s="3">
        <f>データベース!H14</f>
        <v>0</v>
      </c>
      <c r="H12" s="3">
        <f>データベース!I14</f>
        <v>0</v>
      </c>
      <c r="I12" s="3">
        <f>データベース!N14</f>
        <v>0</v>
      </c>
      <c r="J12" s="10" t="s">
        <v>2</v>
      </c>
      <c r="K12" s="2">
        <v>2</v>
      </c>
      <c r="L12" s="3">
        <f>データベース!O14</f>
        <v>0</v>
      </c>
      <c r="M12" s="3">
        <f>データベース!R14</f>
        <v>0</v>
      </c>
      <c r="N12" s="10" t="s">
        <v>2</v>
      </c>
      <c r="O12" s="2">
        <v>2</v>
      </c>
      <c r="P12" s="3">
        <f>データベース!S14</f>
        <v>0</v>
      </c>
      <c r="Q12" s="3">
        <f>データベース!T14</f>
        <v>0</v>
      </c>
      <c r="R12" s="3">
        <f>データベース!Y14</f>
        <v>0</v>
      </c>
    </row>
    <row r="13" spans="1:18" ht="15" customHeight="1" x14ac:dyDescent="0.15">
      <c r="A13" s="10" t="s">
        <v>2</v>
      </c>
      <c r="B13" s="2">
        <v>3</v>
      </c>
      <c r="C13" s="3">
        <f>データベース!D15</f>
        <v>0</v>
      </c>
      <c r="D13" s="3">
        <f>データベース!G15</f>
        <v>0</v>
      </c>
      <c r="E13" s="10" t="s">
        <v>2</v>
      </c>
      <c r="F13" s="2">
        <v>3</v>
      </c>
      <c r="G13" s="3">
        <f>データベース!H15</f>
        <v>0</v>
      </c>
      <c r="H13" s="3">
        <f>データベース!I15</f>
        <v>0</v>
      </c>
      <c r="I13" s="3">
        <f>データベース!N15</f>
        <v>0</v>
      </c>
      <c r="J13" s="10" t="s">
        <v>2</v>
      </c>
      <c r="K13" s="2">
        <v>3</v>
      </c>
      <c r="L13" s="3">
        <f>データベース!O15</f>
        <v>0</v>
      </c>
      <c r="M13" s="3">
        <f>データベース!R15</f>
        <v>0</v>
      </c>
      <c r="N13" s="10" t="s">
        <v>2</v>
      </c>
      <c r="O13" s="2">
        <v>3</v>
      </c>
      <c r="P13" s="3">
        <f>データベース!S15</f>
        <v>0</v>
      </c>
      <c r="Q13" s="3">
        <f>データベース!T15</f>
        <v>0</v>
      </c>
      <c r="R13" s="3">
        <f>データベース!Y15</f>
        <v>0</v>
      </c>
    </row>
    <row r="14" spans="1:18" ht="15" customHeight="1" x14ac:dyDescent="0.15">
      <c r="A14" s="10" t="s">
        <v>2</v>
      </c>
      <c r="B14" s="2">
        <v>4</v>
      </c>
      <c r="C14" s="3">
        <f>データベース!D16</f>
        <v>0</v>
      </c>
      <c r="D14" s="3">
        <f>データベース!G16</f>
        <v>0</v>
      </c>
      <c r="E14" s="10" t="s">
        <v>2</v>
      </c>
      <c r="F14" s="2">
        <v>4</v>
      </c>
      <c r="G14" s="3">
        <f>データベース!H16</f>
        <v>0</v>
      </c>
      <c r="H14" s="3">
        <f>データベース!I16</f>
        <v>0</v>
      </c>
      <c r="I14" s="3">
        <f>データベース!N16</f>
        <v>0</v>
      </c>
      <c r="J14" s="10" t="s">
        <v>2</v>
      </c>
      <c r="K14" s="2">
        <v>4</v>
      </c>
      <c r="L14" s="3">
        <f>データベース!O16</f>
        <v>0</v>
      </c>
      <c r="M14" s="3">
        <f>データベース!R16</f>
        <v>0</v>
      </c>
      <c r="N14" s="10" t="s">
        <v>2</v>
      </c>
      <c r="O14" s="2">
        <v>4</v>
      </c>
      <c r="P14" s="3">
        <f>データベース!S16</f>
        <v>0</v>
      </c>
      <c r="Q14" s="3">
        <f>データベース!T16</f>
        <v>0</v>
      </c>
      <c r="R14" s="3">
        <f>データベース!Y16</f>
        <v>0</v>
      </c>
    </row>
    <row r="15" spans="1:18" ht="15" customHeight="1" x14ac:dyDescent="0.15">
      <c r="A15" s="11" t="s">
        <v>3</v>
      </c>
      <c r="B15" s="2">
        <v>1</v>
      </c>
      <c r="C15" s="3">
        <f>データベース!D17</f>
        <v>0</v>
      </c>
      <c r="D15" s="3">
        <f>データベース!G17</f>
        <v>0</v>
      </c>
      <c r="E15" s="11" t="s">
        <v>3</v>
      </c>
      <c r="F15" s="2">
        <v>1</v>
      </c>
      <c r="G15" s="3">
        <f>データベース!H17</f>
        <v>0</v>
      </c>
      <c r="H15" s="3">
        <f>データベース!I17</f>
        <v>0</v>
      </c>
      <c r="I15" s="3">
        <f>データベース!N17</f>
        <v>0</v>
      </c>
      <c r="J15" s="11" t="s">
        <v>3</v>
      </c>
      <c r="K15" s="2">
        <v>1</v>
      </c>
      <c r="L15" s="3">
        <f>データベース!O17</f>
        <v>0</v>
      </c>
      <c r="M15" s="3">
        <f>データベース!R17</f>
        <v>0</v>
      </c>
      <c r="N15" s="11" t="s">
        <v>3</v>
      </c>
      <c r="O15" s="2">
        <v>1</v>
      </c>
      <c r="P15" s="3">
        <f>データベース!S17</f>
        <v>0</v>
      </c>
      <c r="Q15" s="3">
        <f>データベース!T17</f>
        <v>0</v>
      </c>
      <c r="R15" s="3">
        <f>データベース!Y17</f>
        <v>0</v>
      </c>
    </row>
    <row r="16" spans="1:18" ht="15" customHeight="1" x14ac:dyDescent="0.15">
      <c r="A16" s="11" t="s">
        <v>3</v>
      </c>
      <c r="B16" s="2">
        <v>2</v>
      </c>
      <c r="C16" s="3">
        <f>データベース!D18</f>
        <v>0</v>
      </c>
      <c r="D16" s="3">
        <f>データベース!G18</f>
        <v>0</v>
      </c>
      <c r="E16" s="11" t="s">
        <v>3</v>
      </c>
      <c r="F16" s="2">
        <v>2</v>
      </c>
      <c r="G16" s="3">
        <f>データベース!H18</f>
        <v>0</v>
      </c>
      <c r="H16" s="3">
        <f>データベース!I18</f>
        <v>0</v>
      </c>
      <c r="I16" s="3">
        <f>データベース!N18</f>
        <v>0</v>
      </c>
      <c r="J16" s="11" t="s">
        <v>3</v>
      </c>
      <c r="K16" s="2">
        <v>2</v>
      </c>
      <c r="L16" s="3">
        <f>データベース!O18</f>
        <v>0</v>
      </c>
      <c r="M16" s="3">
        <f>データベース!R18</f>
        <v>0</v>
      </c>
      <c r="N16" s="11" t="s">
        <v>3</v>
      </c>
      <c r="O16" s="2">
        <v>2</v>
      </c>
      <c r="P16" s="3">
        <f>データベース!S18</f>
        <v>0</v>
      </c>
      <c r="Q16" s="3">
        <f>データベース!T18</f>
        <v>0</v>
      </c>
      <c r="R16" s="3">
        <f>データベース!Y18</f>
        <v>0</v>
      </c>
    </row>
    <row r="17" spans="1:18" ht="15" customHeight="1" x14ac:dyDescent="0.15">
      <c r="A17" s="11" t="s">
        <v>3</v>
      </c>
      <c r="B17" s="2">
        <v>3</v>
      </c>
      <c r="C17" s="3">
        <f>データベース!D19</f>
        <v>0</v>
      </c>
      <c r="D17" s="3">
        <f>データベース!G19</f>
        <v>0</v>
      </c>
      <c r="E17" s="11" t="s">
        <v>3</v>
      </c>
      <c r="F17" s="2">
        <v>3</v>
      </c>
      <c r="G17" s="3">
        <f>データベース!H19</f>
        <v>0</v>
      </c>
      <c r="H17" s="3">
        <f>データベース!I19</f>
        <v>0</v>
      </c>
      <c r="I17" s="3">
        <f>データベース!N19</f>
        <v>0</v>
      </c>
      <c r="J17" s="11" t="s">
        <v>3</v>
      </c>
      <c r="K17" s="2">
        <v>3</v>
      </c>
      <c r="L17" s="3">
        <f>データベース!O19</f>
        <v>0</v>
      </c>
      <c r="M17" s="3">
        <f>データベース!R19</f>
        <v>0</v>
      </c>
      <c r="N17" s="11" t="s">
        <v>3</v>
      </c>
      <c r="O17" s="2">
        <v>3</v>
      </c>
      <c r="P17" s="3">
        <f>データベース!S19</f>
        <v>0</v>
      </c>
      <c r="Q17" s="3">
        <f>データベース!T19</f>
        <v>0</v>
      </c>
      <c r="R17" s="3">
        <f>データベース!Y19</f>
        <v>0</v>
      </c>
    </row>
    <row r="18" spans="1:18" ht="15" customHeight="1" x14ac:dyDescent="0.15">
      <c r="A18" s="11" t="s">
        <v>3</v>
      </c>
      <c r="B18" s="2">
        <v>4</v>
      </c>
      <c r="C18" s="3">
        <f>データベース!D20</f>
        <v>0</v>
      </c>
      <c r="D18" s="3">
        <f>データベース!G20</f>
        <v>0</v>
      </c>
      <c r="E18" s="11" t="s">
        <v>3</v>
      </c>
      <c r="F18" s="2">
        <v>4</v>
      </c>
      <c r="G18" s="3">
        <f>データベース!H20</f>
        <v>0</v>
      </c>
      <c r="H18" s="3">
        <f>データベース!I20</f>
        <v>0</v>
      </c>
      <c r="I18" s="3">
        <f>データベース!N20</f>
        <v>0</v>
      </c>
      <c r="J18" s="11" t="s">
        <v>3</v>
      </c>
      <c r="K18" s="2">
        <v>4</v>
      </c>
      <c r="L18" s="3">
        <f>データベース!O20</f>
        <v>0</v>
      </c>
      <c r="M18" s="3">
        <f>データベース!R20</f>
        <v>0</v>
      </c>
      <c r="N18" s="11" t="s">
        <v>3</v>
      </c>
      <c r="O18" s="2">
        <v>4</v>
      </c>
      <c r="P18" s="3">
        <f>データベース!S20</f>
        <v>0</v>
      </c>
      <c r="Q18" s="3">
        <f>データベース!T20</f>
        <v>0</v>
      </c>
      <c r="R18" s="3">
        <f>データベース!Y20</f>
        <v>0</v>
      </c>
    </row>
    <row r="19" spans="1:18" ht="15" customHeight="1" x14ac:dyDescent="0.15">
      <c r="A19" s="12" t="s">
        <v>4</v>
      </c>
      <c r="B19" s="2">
        <v>1</v>
      </c>
      <c r="C19" s="3">
        <f>データベース!D21</f>
        <v>0</v>
      </c>
      <c r="D19" s="3">
        <f>データベース!G21</f>
        <v>0</v>
      </c>
      <c r="E19" s="12" t="s">
        <v>4</v>
      </c>
      <c r="F19" s="2">
        <v>1</v>
      </c>
      <c r="G19" s="3">
        <f>データベース!H21</f>
        <v>0</v>
      </c>
      <c r="H19" s="3">
        <f>データベース!I21</f>
        <v>0</v>
      </c>
      <c r="I19" s="3">
        <f>データベース!N21</f>
        <v>0</v>
      </c>
      <c r="J19" s="12" t="s">
        <v>4</v>
      </c>
      <c r="K19" s="2">
        <v>1</v>
      </c>
      <c r="L19" s="3">
        <f>データベース!O21</f>
        <v>0</v>
      </c>
      <c r="M19" s="3">
        <f>データベース!R21</f>
        <v>0</v>
      </c>
      <c r="N19" s="12" t="s">
        <v>4</v>
      </c>
      <c r="O19" s="2">
        <v>1</v>
      </c>
      <c r="P19" s="3">
        <f>データベース!S21</f>
        <v>0</v>
      </c>
      <c r="Q19" s="3">
        <f>データベース!T21</f>
        <v>0</v>
      </c>
      <c r="R19" s="3">
        <f>データベース!Y21</f>
        <v>0</v>
      </c>
    </row>
    <row r="20" spans="1:18" ht="15" customHeight="1" x14ac:dyDescent="0.15">
      <c r="A20" s="12" t="s">
        <v>4</v>
      </c>
      <c r="B20" s="2">
        <v>2</v>
      </c>
      <c r="C20" s="3">
        <f>データベース!D22</f>
        <v>0</v>
      </c>
      <c r="D20" s="3">
        <f>データベース!G22</f>
        <v>0</v>
      </c>
      <c r="E20" s="12" t="s">
        <v>4</v>
      </c>
      <c r="F20" s="2">
        <v>2</v>
      </c>
      <c r="G20" s="3">
        <f>データベース!H22</f>
        <v>0</v>
      </c>
      <c r="H20" s="3">
        <f>データベース!I22</f>
        <v>0</v>
      </c>
      <c r="I20" s="3">
        <f>データベース!N22</f>
        <v>0</v>
      </c>
      <c r="J20" s="12" t="s">
        <v>4</v>
      </c>
      <c r="K20" s="2">
        <v>2</v>
      </c>
      <c r="L20" s="3">
        <f>データベース!O22</f>
        <v>0</v>
      </c>
      <c r="M20" s="3">
        <f>データベース!R22</f>
        <v>0</v>
      </c>
      <c r="N20" s="12" t="s">
        <v>4</v>
      </c>
      <c r="O20" s="2">
        <v>2</v>
      </c>
      <c r="P20" s="3">
        <f>データベース!S22</f>
        <v>0</v>
      </c>
      <c r="Q20" s="3">
        <f>データベース!T22</f>
        <v>0</v>
      </c>
      <c r="R20" s="3">
        <f>データベース!Y22</f>
        <v>0</v>
      </c>
    </row>
    <row r="21" spans="1:18" ht="15" customHeight="1" x14ac:dyDescent="0.15">
      <c r="A21" s="12" t="s">
        <v>4</v>
      </c>
      <c r="B21" s="2">
        <v>3</v>
      </c>
      <c r="C21" s="3">
        <f>データベース!D23</f>
        <v>0</v>
      </c>
      <c r="D21" s="3">
        <f>データベース!G23</f>
        <v>0</v>
      </c>
      <c r="E21" s="12" t="s">
        <v>4</v>
      </c>
      <c r="F21" s="2">
        <v>3</v>
      </c>
      <c r="G21" s="3">
        <f>データベース!H23</f>
        <v>0</v>
      </c>
      <c r="H21" s="3">
        <f>データベース!I23</f>
        <v>0</v>
      </c>
      <c r="I21" s="3">
        <f>データベース!N23</f>
        <v>0</v>
      </c>
      <c r="J21" s="12" t="s">
        <v>4</v>
      </c>
      <c r="K21" s="2">
        <v>3</v>
      </c>
      <c r="L21" s="3">
        <f>データベース!O23</f>
        <v>0</v>
      </c>
      <c r="M21" s="3">
        <f>データベース!R23</f>
        <v>0</v>
      </c>
      <c r="N21" s="12" t="s">
        <v>4</v>
      </c>
      <c r="O21" s="2">
        <v>3</v>
      </c>
      <c r="P21" s="3">
        <f>データベース!S23</f>
        <v>0</v>
      </c>
      <c r="Q21" s="3">
        <f>データベース!T23</f>
        <v>0</v>
      </c>
      <c r="R21" s="3">
        <f>データベース!Y23</f>
        <v>0</v>
      </c>
    </row>
    <row r="22" spans="1:18" ht="15" customHeight="1" x14ac:dyDescent="0.15">
      <c r="A22" s="12" t="s">
        <v>4</v>
      </c>
      <c r="B22" s="2">
        <v>4</v>
      </c>
      <c r="C22" s="3">
        <f>データベース!D24</f>
        <v>0</v>
      </c>
      <c r="D22" s="3">
        <f>データベース!G24</f>
        <v>0</v>
      </c>
      <c r="E22" s="12" t="s">
        <v>4</v>
      </c>
      <c r="F22" s="2">
        <v>4</v>
      </c>
      <c r="G22" s="3">
        <f>データベース!H24</f>
        <v>0</v>
      </c>
      <c r="H22" s="3">
        <f>データベース!I24</f>
        <v>0</v>
      </c>
      <c r="I22" s="3">
        <f>データベース!N24</f>
        <v>0</v>
      </c>
      <c r="J22" s="12" t="s">
        <v>4</v>
      </c>
      <c r="K22" s="2">
        <v>4</v>
      </c>
      <c r="L22" s="3">
        <f>データベース!O24</f>
        <v>0</v>
      </c>
      <c r="M22" s="3">
        <f>データベース!R24</f>
        <v>0</v>
      </c>
      <c r="N22" s="12" t="s">
        <v>4</v>
      </c>
      <c r="O22" s="2">
        <v>4</v>
      </c>
      <c r="P22" s="3">
        <f>データベース!S24</f>
        <v>0</v>
      </c>
      <c r="Q22" s="3">
        <f>データベース!T24</f>
        <v>0</v>
      </c>
      <c r="R22" s="3">
        <f>データベース!Y24</f>
        <v>0</v>
      </c>
    </row>
    <row r="23" spans="1:18" ht="15" customHeight="1" x14ac:dyDescent="0.15">
      <c r="A23" s="13" t="s">
        <v>5</v>
      </c>
      <c r="B23" s="2">
        <v>1</v>
      </c>
      <c r="C23" s="3">
        <f>データベース!D25</f>
        <v>0</v>
      </c>
      <c r="D23" s="3">
        <f>データベース!N25</f>
        <v>0</v>
      </c>
      <c r="E23" s="13" t="s">
        <v>5</v>
      </c>
      <c r="F23" s="2">
        <v>1</v>
      </c>
      <c r="G23" s="3">
        <f>データベース!H25</f>
        <v>0</v>
      </c>
      <c r="H23" s="3">
        <f>データベース!I25</f>
        <v>0</v>
      </c>
      <c r="I23" s="3">
        <f>データベース!N25</f>
        <v>0</v>
      </c>
      <c r="J23" s="13" t="s">
        <v>5</v>
      </c>
      <c r="K23" s="2">
        <v>1</v>
      </c>
      <c r="L23" s="3">
        <f>データベース!O25</f>
        <v>0</v>
      </c>
      <c r="M23" s="3">
        <f>データベース!R25</f>
        <v>0</v>
      </c>
      <c r="N23" s="13" t="s">
        <v>5</v>
      </c>
      <c r="O23" s="2">
        <v>1</v>
      </c>
      <c r="P23" s="3">
        <f>データベース!S25</f>
        <v>0</v>
      </c>
      <c r="Q23" s="3">
        <f>データベース!T25</f>
        <v>0</v>
      </c>
      <c r="R23" s="3">
        <f>データベース!Y25</f>
        <v>0</v>
      </c>
    </row>
    <row r="24" spans="1:18" ht="15" customHeight="1" x14ac:dyDescent="0.15">
      <c r="A24" s="13" t="s">
        <v>5</v>
      </c>
      <c r="B24" s="2">
        <v>2</v>
      </c>
      <c r="C24" s="3">
        <f>データベース!D26</f>
        <v>0</v>
      </c>
      <c r="D24" s="3">
        <f>データベース!G26</f>
        <v>0</v>
      </c>
      <c r="E24" s="13" t="s">
        <v>5</v>
      </c>
      <c r="F24" s="2">
        <v>2</v>
      </c>
      <c r="G24" s="3">
        <f>データベース!H26</f>
        <v>0</v>
      </c>
      <c r="H24" s="3">
        <f>データベース!I26</f>
        <v>0</v>
      </c>
      <c r="I24" s="3">
        <f>データベース!N26</f>
        <v>0</v>
      </c>
      <c r="J24" s="13" t="s">
        <v>5</v>
      </c>
      <c r="K24" s="2">
        <v>2</v>
      </c>
      <c r="L24" s="3">
        <f>データベース!O26</f>
        <v>0</v>
      </c>
      <c r="M24" s="3">
        <f>データベース!R26</f>
        <v>0</v>
      </c>
      <c r="N24" s="13" t="s">
        <v>5</v>
      </c>
      <c r="O24" s="2">
        <v>2</v>
      </c>
      <c r="P24" s="3">
        <f>データベース!S26</f>
        <v>0</v>
      </c>
      <c r="Q24" s="3">
        <f>データベース!T26</f>
        <v>0</v>
      </c>
      <c r="R24" s="3">
        <f>データベース!Y26</f>
        <v>0</v>
      </c>
    </row>
    <row r="25" spans="1:18" ht="15" customHeight="1" x14ac:dyDescent="0.15">
      <c r="A25" s="13" t="s">
        <v>5</v>
      </c>
      <c r="B25" s="2">
        <v>3</v>
      </c>
      <c r="C25" s="3">
        <f>データベース!D27</f>
        <v>0</v>
      </c>
      <c r="D25" s="3">
        <f>データベース!G27</f>
        <v>0</v>
      </c>
      <c r="E25" s="13" t="s">
        <v>5</v>
      </c>
      <c r="F25" s="2">
        <v>3</v>
      </c>
      <c r="G25" s="3">
        <f>データベース!H27</f>
        <v>0</v>
      </c>
      <c r="H25" s="3">
        <f>データベース!I27</f>
        <v>0</v>
      </c>
      <c r="I25" s="3">
        <f>データベース!N27</f>
        <v>0</v>
      </c>
      <c r="J25" s="13" t="s">
        <v>5</v>
      </c>
      <c r="K25" s="2">
        <v>3</v>
      </c>
      <c r="L25" s="3">
        <f>データベース!O27</f>
        <v>0</v>
      </c>
      <c r="M25" s="3">
        <f>データベース!R27</f>
        <v>0</v>
      </c>
      <c r="N25" s="13" t="s">
        <v>5</v>
      </c>
      <c r="O25" s="2">
        <v>3</v>
      </c>
      <c r="P25" s="3">
        <f>データベース!S27</f>
        <v>0</v>
      </c>
      <c r="Q25" s="3">
        <f>データベース!T27</f>
        <v>0</v>
      </c>
      <c r="R25" s="3">
        <f>データベース!Y27</f>
        <v>0</v>
      </c>
    </row>
    <row r="26" spans="1:18" ht="15" customHeight="1" x14ac:dyDescent="0.15">
      <c r="A26" s="13" t="s">
        <v>5</v>
      </c>
      <c r="B26" s="2">
        <v>4</v>
      </c>
      <c r="C26" s="3">
        <f>データベース!D28</f>
        <v>0</v>
      </c>
      <c r="D26" s="3">
        <f>データベース!G28</f>
        <v>0</v>
      </c>
      <c r="E26" s="13" t="s">
        <v>5</v>
      </c>
      <c r="F26" s="2">
        <v>4</v>
      </c>
      <c r="G26" s="3">
        <f>データベース!H28</f>
        <v>0</v>
      </c>
      <c r="H26" s="3">
        <f>データベース!I28</f>
        <v>0</v>
      </c>
      <c r="I26" s="3">
        <f>データベース!N28</f>
        <v>0</v>
      </c>
      <c r="J26" s="13" t="s">
        <v>5</v>
      </c>
      <c r="K26" s="2">
        <v>4</v>
      </c>
      <c r="L26" s="3">
        <f>データベース!O28</f>
        <v>0</v>
      </c>
      <c r="M26" s="3">
        <f>データベース!R28</f>
        <v>0</v>
      </c>
      <c r="N26" s="13" t="s">
        <v>5</v>
      </c>
      <c r="O26" s="2">
        <v>4</v>
      </c>
      <c r="P26" s="3">
        <f>データベース!S28</f>
        <v>0</v>
      </c>
      <c r="Q26" s="3">
        <f>データベース!T28</f>
        <v>0</v>
      </c>
      <c r="R26" s="3">
        <f>データベース!Y28</f>
        <v>0</v>
      </c>
    </row>
    <row r="27" spans="1:18" ht="15" customHeight="1" x14ac:dyDescent="0.15">
      <c r="A27" s="14" t="s">
        <v>6</v>
      </c>
      <c r="B27" s="2">
        <v>1</v>
      </c>
      <c r="C27" s="3">
        <f>データベース!D29</f>
        <v>0</v>
      </c>
      <c r="D27" s="3">
        <f>データベース!G29</f>
        <v>0</v>
      </c>
      <c r="E27" s="14" t="s">
        <v>6</v>
      </c>
      <c r="F27" s="2">
        <v>1</v>
      </c>
      <c r="G27" s="3">
        <f>データベース!H29</f>
        <v>0</v>
      </c>
      <c r="H27" s="3">
        <f>データベース!I29</f>
        <v>0</v>
      </c>
      <c r="I27" s="3">
        <f>データベース!N29</f>
        <v>0</v>
      </c>
      <c r="J27" s="14" t="s">
        <v>6</v>
      </c>
      <c r="K27" s="2">
        <v>1</v>
      </c>
      <c r="L27" s="3">
        <f>データベース!O29</f>
        <v>0</v>
      </c>
      <c r="M27" s="3">
        <f>データベース!R29</f>
        <v>0</v>
      </c>
      <c r="N27" s="14" t="s">
        <v>6</v>
      </c>
      <c r="O27" s="2">
        <v>1</v>
      </c>
      <c r="P27" s="3">
        <f>データベース!S29</f>
        <v>0</v>
      </c>
      <c r="Q27" s="3">
        <f>データベース!T29</f>
        <v>0</v>
      </c>
      <c r="R27" s="3">
        <f>データベース!Y29</f>
        <v>0</v>
      </c>
    </row>
    <row r="28" spans="1:18" ht="15" customHeight="1" x14ac:dyDescent="0.15">
      <c r="A28" s="14" t="s">
        <v>6</v>
      </c>
      <c r="B28" s="2">
        <v>2</v>
      </c>
      <c r="C28" s="3">
        <f>データベース!D30</f>
        <v>0</v>
      </c>
      <c r="D28" s="3">
        <f>データベース!G30</f>
        <v>0</v>
      </c>
      <c r="E28" s="14" t="s">
        <v>6</v>
      </c>
      <c r="F28" s="2">
        <v>2</v>
      </c>
      <c r="G28" s="3">
        <f>データベース!H30</f>
        <v>0</v>
      </c>
      <c r="H28" s="3">
        <f>データベース!I30</f>
        <v>0</v>
      </c>
      <c r="I28" s="3">
        <f>データベース!N30</f>
        <v>0</v>
      </c>
      <c r="J28" s="14" t="s">
        <v>6</v>
      </c>
      <c r="K28" s="2">
        <v>2</v>
      </c>
      <c r="L28" s="3">
        <f>データベース!O30</f>
        <v>0</v>
      </c>
      <c r="M28" s="3">
        <f>データベース!R30</f>
        <v>0</v>
      </c>
      <c r="N28" s="14" t="s">
        <v>6</v>
      </c>
      <c r="O28" s="2">
        <v>2</v>
      </c>
      <c r="P28" s="3">
        <f>データベース!S30</f>
        <v>0</v>
      </c>
      <c r="Q28" s="3">
        <f>データベース!T30</f>
        <v>0</v>
      </c>
      <c r="R28" s="3">
        <f>データベース!Y30</f>
        <v>0</v>
      </c>
    </row>
    <row r="29" spans="1:18" ht="15" customHeight="1" x14ac:dyDescent="0.15">
      <c r="A29" s="14" t="s">
        <v>6</v>
      </c>
      <c r="B29" s="2">
        <v>3</v>
      </c>
      <c r="C29" s="3">
        <f>データベース!D31</f>
        <v>0</v>
      </c>
      <c r="D29" s="3">
        <f>データベース!G31</f>
        <v>0</v>
      </c>
      <c r="E29" s="14" t="s">
        <v>6</v>
      </c>
      <c r="F29" s="2">
        <v>3</v>
      </c>
      <c r="G29" s="3">
        <f>データベース!H31</f>
        <v>0</v>
      </c>
      <c r="H29" s="3">
        <f>データベース!I31</f>
        <v>0</v>
      </c>
      <c r="I29" s="3">
        <f>データベース!N31</f>
        <v>0</v>
      </c>
      <c r="J29" s="14" t="s">
        <v>6</v>
      </c>
      <c r="K29" s="2">
        <v>3</v>
      </c>
      <c r="L29" s="3">
        <f>データベース!O31</f>
        <v>0</v>
      </c>
      <c r="M29" s="3">
        <f>データベース!R31</f>
        <v>0</v>
      </c>
      <c r="N29" s="14" t="s">
        <v>6</v>
      </c>
      <c r="O29" s="2">
        <v>3</v>
      </c>
      <c r="P29" s="3">
        <f>データベース!S31</f>
        <v>0</v>
      </c>
      <c r="Q29" s="3">
        <f>データベース!T31</f>
        <v>0</v>
      </c>
      <c r="R29" s="3">
        <f>データベース!Y31</f>
        <v>0</v>
      </c>
    </row>
    <row r="30" spans="1:18" ht="15" customHeight="1" x14ac:dyDescent="0.15">
      <c r="A30" s="14" t="s">
        <v>6</v>
      </c>
      <c r="B30" s="2">
        <v>4</v>
      </c>
      <c r="C30" s="3">
        <f>データベース!D32</f>
        <v>0</v>
      </c>
      <c r="D30" s="3">
        <f>データベース!G32</f>
        <v>0</v>
      </c>
      <c r="E30" s="14" t="s">
        <v>6</v>
      </c>
      <c r="F30" s="2">
        <v>4</v>
      </c>
      <c r="G30" s="3">
        <f>データベース!H32</f>
        <v>0</v>
      </c>
      <c r="H30" s="3">
        <f>データベース!I32</f>
        <v>0</v>
      </c>
      <c r="I30" s="3">
        <f>データベース!N32</f>
        <v>0</v>
      </c>
      <c r="J30" s="14" t="s">
        <v>6</v>
      </c>
      <c r="K30" s="2">
        <v>4</v>
      </c>
      <c r="L30" s="3">
        <f>データベース!O32</f>
        <v>0</v>
      </c>
      <c r="M30" s="3">
        <f>データベース!R32</f>
        <v>0</v>
      </c>
      <c r="N30" s="14" t="s">
        <v>6</v>
      </c>
      <c r="O30" s="2">
        <v>4</v>
      </c>
      <c r="P30" s="3">
        <f>データベース!S32</f>
        <v>0</v>
      </c>
      <c r="Q30" s="3">
        <f>データベース!T32</f>
        <v>0</v>
      </c>
      <c r="R30" s="3">
        <f>データベース!Y32</f>
        <v>0</v>
      </c>
    </row>
    <row r="31" spans="1:18" ht="15" customHeight="1" x14ac:dyDescent="0.15">
      <c r="A31" s="15" t="s">
        <v>7</v>
      </c>
      <c r="B31" s="2">
        <v>1</v>
      </c>
      <c r="C31" s="3">
        <f>データベース!D33</f>
        <v>0</v>
      </c>
      <c r="D31" s="3">
        <f>データベース!G33</f>
        <v>0</v>
      </c>
      <c r="E31" s="15" t="s">
        <v>7</v>
      </c>
      <c r="F31" s="2">
        <v>1</v>
      </c>
      <c r="G31" s="3">
        <f>データベース!H33</f>
        <v>0</v>
      </c>
      <c r="H31" s="3">
        <f>データベース!I33</f>
        <v>0</v>
      </c>
      <c r="I31" s="3">
        <f>データベース!N33</f>
        <v>0</v>
      </c>
      <c r="J31" s="15" t="s">
        <v>7</v>
      </c>
      <c r="K31" s="2">
        <v>1</v>
      </c>
      <c r="L31" s="3">
        <f>データベース!O33</f>
        <v>0</v>
      </c>
      <c r="M31" s="3">
        <f>データベース!R33</f>
        <v>0</v>
      </c>
      <c r="N31" s="15" t="s">
        <v>7</v>
      </c>
      <c r="O31" s="2">
        <v>1</v>
      </c>
      <c r="P31" s="3">
        <f>データベース!S33</f>
        <v>0</v>
      </c>
      <c r="Q31" s="3">
        <f>データベース!T33</f>
        <v>0</v>
      </c>
      <c r="R31" s="3">
        <f>データベース!Y33</f>
        <v>0</v>
      </c>
    </row>
    <row r="32" spans="1:18" ht="15" customHeight="1" x14ac:dyDescent="0.15">
      <c r="A32" s="15" t="s">
        <v>7</v>
      </c>
      <c r="B32" s="2">
        <v>2</v>
      </c>
      <c r="C32" s="3">
        <f>データベース!D34</f>
        <v>0</v>
      </c>
      <c r="D32" s="3">
        <f>データベース!G34</f>
        <v>0</v>
      </c>
      <c r="E32" s="15" t="s">
        <v>7</v>
      </c>
      <c r="F32" s="2">
        <v>2</v>
      </c>
      <c r="G32" s="3">
        <f>データベース!H34</f>
        <v>0</v>
      </c>
      <c r="H32" s="3">
        <f>データベース!I34</f>
        <v>0</v>
      </c>
      <c r="I32" s="3">
        <f>データベース!N34</f>
        <v>0</v>
      </c>
      <c r="J32" s="15" t="s">
        <v>7</v>
      </c>
      <c r="K32" s="2">
        <v>2</v>
      </c>
      <c r="L32" s="3">
        <f>データベース!O34</f>
        <v>0</v>
      </c>
      <c r="M32" s="3">
        <f>データベース!R34</f>
        <v>0</v>
      </c>
      <c r="N32" s="15" t="s">
        <v>7</v>
      </c>
      <c r="O32" s="2">
        <v>2</v>
      </c>
      <c r="P32" s="3">
        <f>データベース!S34</f>
        <v>0</v>
      </c>
      <c r="Q32" s="3">
        <f>データベース!T34</f>
        <v>0</v>
      </c>
      <c r="R32" s="3">
        <f>データベース!Y34</f>
        <v>0</v>
      </c>
    </row>
    <row r="33" spans="1:18" ht="15" customHeight="1" x14ac:dyDescent="0.15">
      <c r="A33" s="15" t="s">
        <v>7</v>
      </c>
      <c r="B33" s="2">
        <v>3</v>
      </c>
      <c r="C33" s="3">
        <f>データベース!D35</f>
        <v>0</v>
      </c>
      <c r="D33" s="3">
        <f>データベース!G35</f>
        <v>0</v>
      </c>
      <c r="E33" s="15" t="s">
        <v>7</v>
      </c>
      <c r="F33" s="2">
        <v>3</v>
      </c>
      <c r="G33" s="3">
        <f>データベース!H35</f>
        <v>0</v>
      </c>
      <c r="H33" s="3">
        <f>データベース!I35</f>
        <v>0</v>
      </c>
      <c r="I33" s="3">
        <f>データベース!N35</f>
        <v>0</v>
      </c>
      <c r="J33" s="15" t="s">
        <v>7</v>
      </c>
      <c r="K33" s="2">
        <v>3</v>
      </c>
      <c r="L33" s="3">
        <f>データベース!O35</f>
        <v>0</v>
      </c>
      <c r="M33" s="3">
        <f>データベース!R35</f>
        <v>0</v>
      </c>
      <c r="N33" s="15" t="s">
        <v>7</v>
      </c>
      <c r="O33" s="2">
        <v>3</v>
      </c>
      <c r="P33" s="3">
        <f>データベース!S35</f>
        <v>0</v>
      </c>
      <c r="Q33" s="3">
        <f>データベース!T35</f>
        <v>0</v>
      </c>
      <c r="R33" s="3">
        <f>データベース!Y35</f>
        <v>0</v>
      </c>
    </row>
    <row r="34" spans="1:18" ht="15" customHeight="1" x14ac:dyDescent="0.15">
      <c r="A34" s="15" t="s">
        <v>7</v>
      </c>
      <c r="B34" s="2">
        <v>4</v>
      </c>
      <c r="C34" s="3">
        <f>データベース!D36</f>
        <v>0</v>
      </c>
      <c r="D34" s="3">
        <f>データベース!G36</f>
        <v>0</v>
      </c>
      <c r="E34" s="15" t="s">
        <v>7</v>
      </c>
      <c r="F34" s="2">
        <v>4</v>
      </c>
      <c r="G34" s="3">
        <f>データベース!H36</f>
        <v>0</v>
      </c>
      <c r="H34" s="3">
        <f>データベース!I36</f>
        <v>0</v>
      </c>
      <c r="I34" s="3">
        <f>データベース!N36</f>
        <v>0</v>
      </c>
      <c r="J34" s="15" t="s">
        <v>7</v>
      </c>
      <c r="K34" s="2">
        <v>4</v>
      </c>
      <c r="L34" s="3">
        <f>データベース!O36</f>
        <v>0</v>
      </c>
      <c r="M34" s="3">
        <f>データベース!R36</f>
        <v>0</v>
      </c>
      <c r="N34" s="15" t="s">
        <v>7</v>
      </c>
      <c r="O34" s="2">
        <v>4</v>
      </c>
      <c r="P34" s="3">
        <f>データベース!S36</f>
        <v>0</v>
      </c>
      <c r="Q34" s="3">
        <f>データベース!T36</f>
        <v>0</v>
      </c>
      <c r="R34" s="3">
        <f>データベース!Y36</f>
        <v>0</v>
      </c>
    </row>
    <row r="35" spans="1:18" ht="15" customHeight="1" x14ac:dyDescent="0.15">
      <c r="A35" s="7" t="s">
        <v>15</v>
      </c>
      <c r="B35" s="2">
        <v>1</v>
      </c>
      <c r="C35" s="3">
        <f>データベース!D37</f>
        <v>0</v>
      </c>
      <c r="D35" s="3">
        <f>データベース!G37</f>
        <v>0</v>
      </c>
      <c r="E35" s="7" t="s">
        <v>15</v>
      </c>
      <c r="F35" s="2">
        <v>1</v>
      </c>
      <c r="G35" s="3"/>
      <c r="H35" s="3"/>
      <c r="I35" s="3"/>
      <c r="J35" s="7" t="s">
        <v>15</v>
      </c>
      <c r="K35" s="2">
        <v>1</v>
      </c>
      <c r="L35" s="3">
        <f>データベース!O37</f>
        <v>0</v>
      </c>
      <c r="M35" s="3">
        <f>データベース!R37</f>
        <v>0</v>
      </c>
      <c r="N35" s="7" t="s">
        <v>15</v>
      </c>
      <c r="O35" s="2">
        <v>1</v>
      </c>
      <c r="P35" s="3"/>
      <c r="Q35" s="3"/>
      <c r="R35" s="3"/>
    </row>
    <row r="36" spans="1:18" ht="15" customHeight="1" x14ac:dyDescent="0.15">
      <c r="A36" s="7" t="s">
        <v>15</v>
      </c>
      <c r="B36" s="2">
        <v>2</v>
      </c>
      <c r="C36" s="3">
        <f>データベース!D38</f>
        <v>0</v>
      </c>
      <c r="D36" s="3">
        <f>データベース!G38</f>
        <v>0</v>
      </c>
      <c r="E36" s="7" t="s">
        <v>15</v>
      </c>
      <c r="F36" s="2">
        <v>2</v>
      </c>
      <c r="G36" s="3"/>
      <c r="H36" s="3"/>
      <c r="I36" s="3"/>
      <c r="J36" s="7" t="s">
        <v>15</v>
      </c>
      <c r="K36" s="2">
        <v>2</v>
      </c>
      <c r="L36" s="3">
        <f>データベース!O38</f>
        <v>0</v>
      </c>
      <c r="M36" s="3">
        <f>データベース!R38</f>
        <v>0</v>
      </c>
      <c r="N36" s="7" t="s">
        <v>15</v>
      </c>
      <c r="O36" s="2">
        <v>2</v>
      </c>
      <c r="P36" s="3"/>
      <c r="Q36" s="3"/>
      <c r="R36" s="3"/>
    </row>
    <row r="37" spans="1:18" ht="15" customHeight="1" x14ac:dyDescent="0.15">
      <c r="A37" s="7" t="s">
        <v>15</v>
      </c>
      <c r="B37" s="2">
        <v>3</v>
      </c>
      <c r="C37" s="3">
        <f>データベース!D39</f>
        <v>0</v>
      </c>
      <c r="D37" s="3">
        <f>データベース!G39</f>
        <v>0</v>
      </c>
      <c r="E37" s="7" t="s">
        <v>15</v>
      </c>
      <c r="F37" s="2">
        <v>3</v>
      </c>
      <c r="G37" s="3"/>
      <c r="H37" s="3"/>
      <c r="I37" s="3"/>
      <c r="J37" s="7" t="s">
        <v>15</v>
      </c>
      <c r="K37" s="2">
        <v>3</v>
      </c>
      <c r="L37" s="3">
        <f>データベース!O39</f>
        <v>0</v>
      </c>
      <c r="M37" s="3">
        <f>データベース!R39</f>
        <v>0</v>
      </c>
      <c r="N37" s="7" t="s">
        <v>15</v>
      </c>
      <c r="O37" s="2">
        <v>3</v>
      </c>
      <c r="P37" s="3"/>
      <c r="Q37" s="3"/>
      <c r="R37" s="3"/>
    </row>
    <row r="38" spans="1:18" ht="15" customHeight="1" x14ac:dyDescent="0.15">
      <c r="A38" s="7" t="s">
        <v>15</v>
      </c>
      <c r="B38" s="2">
        <v>4</v>
      </c>
      <c r="C38" s="3">
        <f>データベース!D40</f>
        <v>0</v>
      </c>
      <c r="D38" s="3">
        <f>データベース!G40</f>
        <v>0</v>
      </c>
      <c r="E38" s="7" t="s">
        <v>15</v>
      </c>
      <c r="F38" s="2">
        <v>4</v>
      </c>
      <c r="G38" s="3"/>
      <c r="H38" s="3"/>
      <c r="I38" s="3"/>
      <c r="J38" s="7" t="s">
        <v>15</v>
      </c>
      <c r="K38" s="2">
        <v>4</v>
      </c>
      <c r="L38" s="3">
        <f>データベース!O40</f>
        <v>0</v>
      </c>
      <c r="M38" s="3">
        <f>データベース!R40</f>
        <v>0</v>
      </c>
      <c r="N38" s="7" t="s">
        <v>15</v>
      </c>
      <c r="O38" s="2">
        <v>4</v>
      </c>
      <c r="P38" s="3"/>
      <c r="Q38" s="3"/>
      <c r="R38" s="3"/>
    </row>
    <row r="39" spans="1:18" ht="15" customHeight="1" x14ac:dyDescent="0.15">
      <c r="A39" s="16" t="s">
        <v>17</v>
      </c>
      <c r="B39" s="4"/>
      <c r="C39" s="3">
        <f>データベース!D41</f>
        <v>0</v>
      </c>
      <c r="D39" s="3">
        <f>データベース!G41</f>
        <v>0</v>
      </c>
      <c r="E39" s="16" t="s">
        <v>17</v>
      </c>
      <c r="F39" s="4"/>
      <c r="G39" s="3">
        <f>データベース!H41</f>
        <v>0</v>
      </c>
      <c r="H39" s="3">
        <f>データベース!I41</f>
        <v>0</v>
      </c>
      <c r="I39" s="3">
        <f>データベース!N41</f>
        <v>0</v>
      </c>
      <c r="J39" s="16" t="s">
        <v>17</v>
      </c>
      <c r="K39" s="4"/>
      <c r="L39" s="3">
        <f>データベース!O41</f>
        <v>0</v>
      </c>
      <c r="M39" s="3">
        <f>データベース!R41</f>
        <v>0</v>
      </c>
      <c r="N39" s="16" t="s">
        <v>17</v>
      </c>
      <c r="O39" s="4"/>
      <c r="P39" s="3">
        <f>データベース!S41</f>
        <v>0</v>
      </c>
      <c r="Q39" s="3">
        <f>データベース!T41</f>
        <v>0</v>
      </c>
      <c r="R39" s="3">
        <f>データベース!Y41</f>
        <v>0</v>
      </c>
    </row>
    <row r="40" spans="1:18" ht="15" customHeight="1" x14ac:dyDescent="0.15">
      <c r="A40" s="16" t="s">
        <v>17</v>
      </c>
      <c r="B40" s="4"/>
      <c r="C40" s="3">
        <f>データベース!D42</f>
        <v>0</v>
      </c>
      <c r="D40" s="3">
        <f>データベース!G42</f>
        <v>0</v>
      </c>
      <c r="E40" s="16" t="s">
        <v>17</v>
      </c>
      <c r="F40" s="4"/>
      <c r="G40" s="3">
        <f>データベース!H42</f>
        <v>0</v>
      </c>
      <c r="H40" s="3">
        <f>データベース!I42</f>
        <v>0</v>
      </c>
      <c r="I40" s="3">
        <f>データベース!N42</f>
        <v>0</v>
      </c>
      <c r="J40" s="16" t="s">
        <v>17</v>
      </c>
      <c r="K40" s="4"/>
      <c r="L40" s="3">
        <f>データベース!O42</f>
        <v>0</v>
      </c>
      <c r="M40" s="3">
        <f>データベース!R42</f>
        <v>0</v>
      </c>
      <c r="N40" s="16" t="s">
        <v>17</v>
      </c>
      <c r="O40" s="4"/>
      <c r="P40" s="3">
        <f>データベース!S42</f>
        <v>0</v>
      </c>
      <c r="Q40" s="3">
        <f>データベース!T42</f>
        <v>0</v>
      </c>
      <c r="R40" s="3">
        <f>データベース!Y42</f>
        <v>0</v>
      </c>
    </row>
    <row r="41" spans="1:18" ht="15" customHeight="1" x14ac:dyDescent="0.15">
      <c r="A41" s="16" t="s">
        <v>17</v>
      </c>
      <c r="B41" s="4"/>
      <c r="C41" s="3" t="e">
        <f>データベース!#REF!</f>
        <v>#REF!</v>
      </c>
      <c r="D41" s="3" t="e">
        <f>データベース!#REF!</f>
        <v>#REF!</v>
      </c>
      <c r="E41" s="16" t="s">
        <v>17</v>
      </c>
      <c r="F41" s="4"/>
      <c r="G41" s="3" t="e">
        <f>データベース!#REF!</f>
        <v>#REF!</v>
      </c>
      <c r="H41" s="3" t="e">
        <f>データベース!#REF!</f>
        <v>#REF!</v>
      </c>
      <c r="I41" s="3" t="e">
        <f>データベース!#REF!</f>
        <v>#REF!</v>
      </c>
      <c r="J41" s="16" t="s">
        <v>17</v>
      </c>
      <c r="K41" s="4"/>
      <c r="L41" s="3" t="e">
        <f>データベース!#REF!</f>
        <v>#REF!</v>
      </c>
      <c r="M41" s="3" t="e">
        <f>データベース!#REF!</f>
        <v>#REF!</v>
      </c>
      <c r="N41" s="16" t="s">
        <v>17</v>
      </c>
      <c r="O41" s="4"/>
      <c r="P41" s="3" t="e">
        <f>データベース!#REF!</f>
        <v>#REF!</v>
      </c>
      <c r="Q41" s="3" t="e">
        <f>データベース!#REF!</f>
        <v>#REF!</v>
      </c>
      <c r="R41" s="3" t="e">
        <f>データベース!#REF!</f>
        <v>#REF!</v>
      </c>
    </row>
    <row r="42" spans="1:18" x14ac:dyDescent="0.15">
      <c r="C42" s="5"/>
      <c r="D42" s="5"/>
      <c r="G42" s="5"/>
      <c r="H42" s="5"/>
      <c r="I42" s="5"/>
      <c r="L42" s="5"/>
      <c r="M42" s="5"/>
      <c r="P42" s="5"/>
      <c r="Q42" s="5"/>
      <c r="R42" s="5"/>
    </row>
  </sheetData>
  <mergeCells count="8">
    <mergeCell ref="B1:B2"/>
    <mergeCell ref="C1:D1"/>
    <mergeCell ref="G1:I1"/>
    <mergeCell ref="L1:M1"/>
    <mergeCell ref="P1:R1"/>
    <mergeCell ref="F1:F2"/>
    <mergeCell ref="K1:K2"/>
    <mergeCell ref="O1:O2"/>
  </mergeCells>
  <phoneticPr fontId="1"/>
  <pageMargins left="0.19685039370078741" right="0.19685039370078741" top="0.19685039370078741" bottom="0.19685039370078741" header="0" footer="0"/>
  <pageSetup paperSize="9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55"/>
  <sheetViews>
    <sheetView workbookViewId="0">
      <selection activeCell="J14" sqref="J14"/>
    </sheetView>
  </sheetViews>
  <sheetFormatPr defaultRowHeight="13.5" x14ac:dyDescent="0.15"/>
  <cols>
    <col min="1" max="1" width="3.75" bestFit="1" customWidth="1"/>
    <col min="2" max="2" width="7.5" bestFit="1" customWidth="1"/>
    <col min="3" max="3" width="20.5" bestFit="1" customWidth="1"/>
    <col min="4" max="4" width="3.5" bestFit="1" customWidth="1"/>
    <col min="5" max="5" width="2.75" bestFit="1" customWidth="1"/>
    <col min="6" max="6" width="10.25" style="47" bestFit="1" customWidth="1"/>
    <col min="7" max="7" width="3.5" customWidth="1"/>
    <col min="8" max="8" width="3.75" bestFit="1" customWidth="1"/>
    <col min="10" max="10" width="20.5" bestFit="1" customWidth="1"/>
    <col min="11" max="12" width="3.5" bestFit="1" customWidth="1"/>
    <col min="13" max="13" width="10.25" bestFit="1" customWidth="1"/>
  </cols>
  <sheetData>
    <row r="1" spans="1:13" ht="18.75" x14ac:dyDescent="0.15">
      <c r="A1" s="163" t="s">
        <v>83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3" spans="1:13" x14ac:dyDescent="0.15">
      <c r="A3" t="s">
        <v>81</v>
      </c>
      <c r="H3" t="s">
        <v>82</v>
      </c>
    </row>
    <row r="4" spans="1:13" x14ac:dyDescent="0.15">
      <c r="A4" s="48" t="s">
        <v>77</v>
      </c>
      <c r="B4" s="48" t="s">
        <v>18</v>
      </c>
      <c r="C4" s="48" t="s">
        <v>16</v>
      </c>
      <c r="D4" s="48" t="s">
        <v>78</v>
      </c>
      <c r="E4" s="48" t="s">
        <v>79</v>
      </c>
      <c r="F4" s="49" t="s">
        <v>80</v>
      </c>
      <c r="H4" s="48" t="s">
        <v>77</v>
      </c>
      <c r="I4" s="48" t="s">
        <v>18</v>
      </c>
      <c r="J4" s="48" t="s">
        <v>16</v>
      </c>
      <c r="K4" s="48" t="s">
        <v>78</v>
      </c>
      <c r="L4" s="48" t="s">
        <v>79</v>
      </c>
      <c r="M4" s="49" t="s">
        <v>80</v>
      </c>
    </row>
    <row r="5" spans="1:13" x14ac:dyDescent="0.15">
      <c r="A5" s="22">
        <v>1</v>
      </c>
      <c r="B5" s="22" t="s">
        <v>1</v>
      </c>
      <c r="C5" s="23" t="s">
        <v>24</v>
      </c>
      <c r="D5" s="48">
        <v>1</v>
      </c>
      <c r="E5" s="48">
        <v>0</v>
      </c>
      <c r="F5" s="49">
        <f>D5*1200+E5*2400</f>
        <v>1200</v>
      </c>
      <c r="H5" s="22">
        <v>1</v>
      </c>
      <c r="I5" s="22" t="s">
        <v>1</v>
      </c>
      <c r="J5" s="23" t="s">
        <v>84</v>
      </c>
      <c r="K5" s="48">
        <v>1</v>
      </c>
      <c r="L5" s="48">
        <v>0</v>
      </c>
      <c r="M5" s="49">
        <f>K5*1200+L5*2400</f>
        <v>1200</v>
      </c>
    </row>
    <row r="6" spans="1:13" x14ac:dyDescent="0.15">
      <c r="A6" s="22">
        <f>A5+1</f>
        <v>2</v>
      </c>
      <c r="B6" s="22" t="s">
        <v>1</v>
      </c>
      <c r="C6" s="23" t="s">
        <v>62</v>
      </c>
      <c r="D6" s="48">
        <v>1</v>
      </c>
      <c r="E6" s="48">
        <v>0</v>
      </c>
      <c r="F6" s="49">
        <f t="shared" ref="F6:F52" si="0">D6*1200+E6*2400</f>
        <v>1200</v>
      </c>
      <c r="H6" s="22">
        <f>H5+1</f>
        <v>2</v>
      </c>
      <c r="I6" s="22" t="s">
        <v>1</v>
      </c>
      <c r="J6" s="23" t="s">
        <v>85</v>
      </c>
      <c r="K6" s="48">
        <v>1</v>
      </c>
      <c r="L6" s="48">
        <v>0</v>
      </c>
      <c r="M6" s="49">
        <f t="shared" ref="M6:M54" si="1">K6*1200+L6*2400</f>
        <v>1200</v>
      </c>
    </row>
    <row r="7" spans="1:13" x14ac:dyDescent="0.15">
      <c r="A7" s="22">
        <f>A6+1</f>
        <v>3</v>
      </c>
      <c r="B7" s="22" t="s">
        <v>1</v>
      </c>
      <c r="C7" s="23" t="s">
        <v>25</v>
      </c>
      <c r="D7" s="48">
        <v>1</v>
      </c>
      <c r="E7" s="48">
        <v>0</v>
      </c>
      <c r="F7" s="49">
        <f t="shared" si="0"/>
        <v>1200</v>
      </c>
      <c r="H7" s="22">
        <f>H6+1</f>
        <v>3</v>
      </c>
      <c r="I7" s="22" t="s">
        <v>1</v>
      </c>
      <c r="J7" s="23" t="s">
        <v>86</v>
      </c>
      <c r="K7" s="48">
        <v>1</v>
      </c>
      <c r="L7" s="48">
        <v>0</v>
      </c>
      <c r="M7" s="49">
        <f t="shared" si="1"/>
        <v>1200</v>
      </c>
    </row>
    <row r="8" spans="1:13" x14ac:dyDescent="0.15">
      <c r="A8" s="22">
        <f>A7+1</f>
        <v>4</v>
      </c>
      <c r="B8" s="22" t="s">
        <v>1</v>
      </c>
      <c r="C8" s="23" t="s">
        <v>63</v>
      </c>
      <c r="D8" s="48">
        <v>1</v>
      </c>
      <c r="E8" s="48">
        <v>0</v>
      </c>
      <c r="F8" s="49">
        <f t="shared" si="0"/>
        <v>1200</v>
      </c>
      <c r="H8" s="22">
        <f>H7+1</f>
        <v>4</v>
      </c>
      <c r="I8" s="22" t="s">
        <v>1</v>
      </c>
      <c r="J8" s="23" t="s">
        <v>87</v>
      </c>
      <c r="K8" s="48">
        <v>1</v>
      </c>
      <c r="L8" s="48">
        <v>2</v>
      </c>
      <c r="M8" s="49">
        <f t="shared" si="1"/>
        <v>6000</v>
      </c>
    </row>
    <row r="9" spans="1:13" x14ac:dyDescent="0.15">
      <c r="A9" s="22">
        <f t="shared" ref="A9:A52" si="2">A8+1</f>
        <v>5</v>
      </c>
      <c r="B9" s="22" t="s">
        <v>1</v>
      </c>
      <c r="C9" s="23" t="s">
        <v>70</v>
      </c>
      <c r="D9" s="48">
        <v>0</v>
      </c>
      <c r="E9" s="48">
        <v>1</v>
      </c>
      <c r="F9" s="49">
        <f t="shared" si="0"/>
        <v>2400</v>
      </c>
      <c r="H9" s="22">
        <f t="shared" ref="H9:H52" si="3">H8+1</f>
        <v>5</v>
      </c>
      <c r="I9" s="22" t="s">
        <v>1</v>
      </c>
      <c r="J9" s="23" t="s">
        <v>88</v>
      </c>
      <c r="K9" s="48">
        <v>0</v>
      </c>
      <c r="L9" s="48">
        <v>1</v>
      </c>
      <c r="M9" s="49">
        <f t="shared" si="1"/>
        <v>2400</v>
      </c>
    </row>
    <row r="10" spans="1:13" x14ac:dyDescent="0.15">
      <c r="A10" s="22">
        <f t="shared" si="2"/>
        <v>6</v>
      </c>
      <c r="B10" s="22" t="s">
        <v>1</v>
      </c>
      <c r="C10" s="23" t="s">
        <v>71</v>
      </c>
      <c r="D10" s="48">
        <v>0</v>
      </c>
      <c r="E10" s="48">
        <v>2</v>
      </c>
      <c r="F10" s="49">
        <f t="shared" si="0"/>
        <v>4800</v>
      </c>
      <c r="H10" s="22">
        <f t="shared" si="3"/>
        <v>6</v>
      </c>
      <c r="I10" s="22" t="s">
        <v>1</v>
      </c>
      <c r="J10" s="23" t="s">
        <v>89</v>
      </c>
      <c r="K10" s="48">
        <v>0</v>
      </c>
      <c r="L10" s="48">
        <v>1</v>
      </c>
      <c r="M10" s="49">
        <f t="shared" si="1"/>
        <v>2400</v>
      </c>
    </row>
    <row r="11" spans="1:13" x14ac:dyDescent="0.15">
      <c r="A11" s="22">
        <f t="shared" si="2"/>
        <v>7</v>
      </c>
      <c r="B11" s="22" t="s">
        <v>1</v>
      </c>
      <c r="C11" s="23" t="s">
        <v>72</v>
      </c>
      <c r="D11" s="48">
        <v>0</v>
      </c>
      <c r="E11" s="48">
        <v>1</v>
      </c>
      <c r="F11" s="49">
        <f t="shared" si="0"/>
        <v>2400</v>
      </c>
      <c r="H11" s="22">
        <f t="shared" si="3"/>
        <v>7</v>
      </c>
      <c r="I11" s="22" t="s">
        <v>90</v>
      </c>
      <c r="J11" s="23" t="s">
        <v>22</v>
      </c>
      <c r="K11" s="48">
        <v>1</v>
      </c>
      <c r="L11" s="48">
        <v>0</v>
      </c>
      <c r="M11" s="49">
        <f t="shared" si="1"/>
        <v>1200</v>
      </c>
    </row>
    <row r="12" spans="1:13" x14ac:dyDescent="0.15">
      <c r="A12" s="22">
        <f t="shared" si="2"/>
        <v>8</v>
      </c>
      <c r="B12" s="22" t="s">
        <v>17</v>
      </c>
      <c r="C12" s="23" t="s">
        <v>69</v>
      </c>
      <c r="D12" s="48">
        <v>1</v>
      </c>
      <c r="E12" s="48">
        <v>0</v>
      </c>
      <c r="F12" s="49">
        <f t="shared" si="0"/>
        <v>1200</v>
      </c>
      <c r="H12" s="22">
        <f t="shared" si="3"/>
        <v>8</v>
      </c>
      <c r="I12" s="22" t="s">
        <v>90</v>
      </c>
      <c r="J12" s="23" t="s">
        <v>91</v>
      </c>
      <c r="K12" s="48">
        <v>1</v>
      </c>
      <c r="L12" s="48">
        <v>0</v>
      </c>
      <c r="M12" s="49">
        <f t="shared" si="1"/>
        <v>1200</v>
      </c>
    </row>
    <row r="13" spans="1:13" x14ac:dyDescent="0.15">
      <c r="A13" s="22">
        <f t="shared" si="2"/>
        <v>9</v>
      </c>
      <c r="B13" s="22" t="s">
        <v>17</v>
      </c>
      <c r="C13" s="23" t="s">
        <v>23</v>
      </c>
      <c r="D13" s="48">
        <v>1</v>
      </c>
      <c r="E13" s="48">
        <v>0</v>
      </c>
      <c r="F13" s="49">
        <f t="shared" si="0"/>
        <v>1200</v>
      </c>
      <c r="H13" s="22">
        <f t="shared" si="3"/>
        <v>9</v>
      </c>
      <c r="I13" s="22" t="s">
        <v>90</v>
      </c>
      <c r="J13" s="23" t="s">
        <v>92</v>
      </c>
      <c r="K13" s="48">
        <v>0</v>
      </c>
      <c r="L13" s="48">
        <v>1</v>
      </c>
      <c r="M13" s="49">
        <f t="shared" si="1"/>
        <v>2400</v>
      </c>
    </row>
    <row r="14" spans="1:13" x14ac:dyDescent="0.15">
      <c r="A14" s="22">
        <f t="shared" si="2"/>
        <v>10</v>
      </c>
      <c r="B14" s="22" t="s">
        <v>6</v>
      </c>
      <c r="C14" s="23" t="s">
        <v>64</v>
      </c>
      <c r="D14" s="48">
        <v>1</v>
      </c>
      <c r="E14" s="48">
        <v>0</v>
      </c>
      <c r="F14" s="49">
        <f t="shared" si="0"/>
        <v>1200</v>
      </c>
      <c r="H14" s="22">
        <f t="shared" si="3"/>
        <v>10</v>
      </c>
      <c r="I14" s="22" t="s">
        <v>6</v>
      </c>
      <c r="J14" s="23" t="s">
        <v>93</v>
      </c>
      <c r="K14" s="48">
        <v>1</v>
      </c>
      <c r="L14" s="48">
        <v>0</v>
      </c>
      <c r="M14" s="49">
        <f t="shared" si="1"/>
        <v>1200</v>
      </c>
    </row>
    <row r="15" spans="1:13" x14ac:dyDescent="0.15">
      <c r="A15" s="22">
        <f t="shared" si="2"/>
        <v>11</v>
      </c>
      <c r="B15" s="22" t="s">
        <v>6</v>
      </c>
      <c r="C15" s="23" t="s">
        <v>65</v>
      </c>
      <c r="D15" s="48">
        <v>1</v>
      </c>
      <c r="E15" s="48">
        <v>1</v>
      </c>
      <c r="F15" s="49">
        <f t="shared" si="0"/>
        <v>3600</v>
      </c>
      <c r="H15" s="22">
        <f t="shared" si="3"/>
        <v>11</v>
      </c>
      <c r="I15" s="22" t="s">
        <v>6</v>
      </c>
      <c r="J15" s="23" t="s">
        <v>94</v>
      </c>
      <c r="K15" s="48">
        <v>1</v>
      </c>
      <c r="L15" s="48">
        <v>0</v>
      </c>
      <c r="M15" s="49">
        <f t="shared" si="1"/>
        <v>1200</v>
      </c>
    </row>
    <row r="16" spans="1:13" x14ac:dyDescent="0.15">
      <c r="A16" s="22">
        <f t="shared" si="2"/>
        <v>12</v>
      </c>
      <c r="B16" s="22" t="s">
        <v>6</v>
      </c>
      <c r="C16" s="23" t="s">
        <v>66</v>
      </c>
      <c r="D16" s="48">
        <v>1</v>
      </c>
      <c r="E16" s="48">
        <v>0</v>
      </c>
      <c r="F16" s="49">
        <f t="shared" si="0"/>
        <v>1200</v>
      </c>
      <c r="H16" s="22">
        <f t="shared" si="3"/>
        <v>12</v>
      </c>
      <c r="I16" s="22" t="s">
        <v>6</v>
      </c>
      <c r="J16" s="23" t="s">
        <v>95</v>
      </c>
      <c r="K16" s="48">
        <v>1</v>
      </c>
      <c r="L16" s="48">
        <v>0</v>
      </c>
      <c r="M16" s="49">
        <f t="shared" si="1"/>
        <v>1200</v>
      </c>
    </row>
    <row r="17" spans="1:13" x14ac:dyDescent="0.15">
      <c r="A17" s="22">
        <f t="shared" si="2"/>
        <v>13</v>
      </c>
      <c r="B17" s="22" t="s">
        <v>6</v>
      </c>
      <c r="C17" s="23" t="s">
        <v>67</v>
      </c>
      <c r="D17" s="48">
        <v>1</v>
      </c>
      <c r="E17" s="48">
        <v>1</v>
      </c>
      <c r="F17" s="49">
        <f t="shared" si="0"/>
        <v>3600</v>
      </c>
      <c r="H17" s="22">
        <f t="shared" si="3"/>
        <v>13</v>
      </c>
      <c r="I17" s="22" t="s">
        <v>6</v>
      </c>
      <c r="J17" s="23" t="s">
        <v>96</v>
      </c>
      <c r="K17" s="48">
        <v>1</v>
      </c>
      <c r="L17" s="48">
        <v>1</v>
      </c>
      <c r="M17" s="49">
        <f t="shared" si="1"/>
        <v>3600</v>
      </c>
    </row>
    <row r="18" spans="1:13" x14ac:dyDescent="0.15">
      <c r="A18" s="22">
        <f t="shared" si="2"/>
        <v>14</v>
      </c>
      <c r="B18" s="22" t="s">
        <v>6</v>
      </c>
      <c r="C18" s="23" t="s">
        <v>75</v>
      </c>
      <c r="D18" s="48">
        <v>0</v>
      </c>
      <c r="E18" s="48">
        <v>2</v>
      </c>
      <c r="F18" s="49">
        <f t="shared" si="0"/>
        <v>4800</v>
      </c>
      <c r="H18" s="22">
        <f t="shared" si="3"/>
        <v>14</v>
      </c>
      <c r="I18" s="22" t="s">
        <v>6</v>
      </c>
      <c r="J18" s="23" t="s">
        <v>97</v>
      </c>
      <c r="K18" s="48">
        <v>0</v>
      </c>
      <c r="L18" s="48">
        <v>1</v>
      </c>
      <c r="M18" s="49">
        <f t="shared" si="1"/>
        <v>2400</v>
      </c>
    </row>
    <row r="19" spans="1:13" x14ac:dyDescent="0.15">
      <c r="A19" s="22">
        <f t="shared" si="2"/>
        <v>15</v>
      </c>
      <c r="B19" s="22" t="s">
        <v>7</v>
      </c>
      <c r="C19" s="23" t="s">
        <v>46</v>
      </c>
      <c r="D19" s="48">
        <v>2</v>
      </c>
      <c r="E19" s="48">
        <v>0</v>
      </c>
      <c r="F19" s="49">
        <f t="shared" si="0"/>
        <v>2400</v>
      </c>
      <c r="H19" s="22">
        <f t="shared" si="3"/>
        <v>15</v>
      </c>
      <c r="I19" s="22" t="s">
        <v>6</v>
      </c>
      <c r="J19" s="23" t="s">
        <v>98</v>
      </c>
      <c r="K19" s="48">
        <v>0</v>
      </c>
      <c r="L19" s="48">
        <v>1</v>
      </c>
      <c r="M19" s="49">
        <f t="shared" si="1"/>
        <v>2400</v>
      </c>
    </row>
    <row r="20" spans="1:13" x14ac:dyDescent="0.15">
      <c r="A20" s="22">
        <f t="shared" si="2"/>
        <v>16</v>
      </c>
      <c r="B20" s="22" t="s">
        <v>7</v>
      </c>
      <c r="C20" s="23" t="s">
        <v>68</v>
      </c>
      <c r="D20" s="48">
        <v>2</v>
      </c>
      <c r="E20" s="48">
        <v>1</v>
      </c>
      <c r="F20" s="49">
        <f t="shared" si="0"/>
        <v>4800</v>
      </c>
      <c r="H20" s="22">
        <f t="shared" si="3"/>
        <v>16</v>
      </c>
      <c r="I20" s="22" t="s">
        <v>6</v>
      </c>
      <c r="J20" s="23" t="s">
        <v>99</v>
      </c>
      <c r="K20" s="48">
        <v>0</v>
      </c>
      <c r="L20" s="48">
        <v>1</v>
      </c>
      <c r="M20" s="49">
        <f t="shared" si="1"/>
        <v>2400</v>
      </c>
    </row>
    <row r="21" spans="1:13" x14ac:dyDescent="0.15">
      <c r="A21" s="22">
        <f t="shared" si="2"/>
        <v>17</v>
      </c>
      <c r="B21" s="22" t="s">
        <v>7</v>
      </c>
      <c r="C21" s="23" t="s">
        <v>44</v>
      </c>
      <c r="D21" s="48">
        <v>0</v>
      </c>
      <c r="E21" s="48">
        <v>2</v>
      </c>
      <c r="F21" s="49">
        <f t="shared" si="0"/>
        <v>4800</v>
      </c>
      <c r="H21" s="22">
        <f t="shared" si="3"/>
        <v>17</v>
      </c>
      <c r="I21" s="22" t="s">
        <v>7</v>
      </c>
      <c r="J21" s="23" t="s">
        <v>100</v>
      </c>
      <c r="K21" s="48">
        <v>2</v>
      </c>
      <c r="L21" s="48">
        <v>2</v>
      </c>
      <c r="M21" s="49">
        <f t="shared" si="1"/>
        <v>7200</v>
      </c>
    </row>
    <row r="22" spans="1:13" x14ac:dyDescent="0.15">
      <c r="A22" s="22">
        <f t="shared" si="2"/>
        <v>18</v>
      </c>
      <c r="B22" s="22" t="s">
        <v>7</v>
      </c>
      <c r="C22" s="23" t="s">
        <v>45</v>
      </c>
      <c r="D22" s="48">
        <v>0</v>
      </c>
      <c r="E22" s="48">
        <v>1</v>
      </c>
      <c r="F22" s="49">
        <f t="shared" si="0"/>
        <v>2400</v>
      </c>
      <c r="H22" s="22">
        <f t="shared" si="3"/>
        <v>18</v>
      </c>
      <c r="I22" s="22" t="s">
        <v>7</v>
      </c>
      <c r="J22" s="23" t="s">
        <v>101</v>
      </c>
      <c r="K22" s="48">
        <v>1</v>
      </c>
      <c r="L22" s="48">
        <v>1</v>
      </c>
      <c r="M22" s="49">
        <f t="shared" si="1"/>
        <v>3600</v>
      </c>
    </row>
    <row r="23" spans="1:13" x14ac:dyDescent="0.15">
      <c r="A23" s="22">
        <f t="shared" si="2"/>
        <v>19</v>
      </c>
      <c r="B23" s="22" t="s">
        <v>2</v>
      </c>
      <c r="C23" s="23" t="s">
        <v>26</v>
      </c>
      <c r="D23" s="48">
        <v>1</v>
      </c>
      <c r="E23" s="48">
        <v>0</v>
      </c>
      <c r="F23" s="49">
        <f t="shared" si="0"/>
        <v>1200</v>
      </c>
      <c r="H23" s="22">
        <f t="shared" si="3"/>
        <v>19</v>
      </c>
      <c r="I23" s="22" t="s">
        <v>7</v>
      </c>
      <c r="J23" s="23" t="s">
        <v>102</v>
      </c>
      <c r="K23" s="48">
        <v>1</v>
      </c>
      <c r="L23" s="48">
        <v>0</v>
      </c>
      <c r="M23" s="49">
        <f t="shared" si="1"/>
        <v>1200</v>
      </c>
    </row>
    <row r="24" spans="1:13" x14ac:dyDescent="0.15">
      <c r="A24" s="22">
        <f t="shared" si="2"/>
        <v>20</v>
      </c>
      <c r="B24" s="22" t="s">
        <v>2</v>
      </c>
      <c r="C24" s="23" t="s">
        <v>27</v>
      </c>
      <c r="D24" s="48">
        <v>1</v>
      </c>
      <c r="E24" s="48">
        <v>0</v>
      </c>
      <c r="F24" s="49">
        <f t="shared" si="0"/>
        <v>1200</v>
      </c>
      <c r="H24" s="22">
        <f t="shared" si="3"/>
        <v>20</v>
      </c>
      <c r="I24" s="22" t="s">
        <v>7</v>
      </c>
      <c r="J24" s="23" t="s">
        <v>103</v>
      </c>
      <c r="K24" s="48">
        <v>0</v>
      </c>
      <c r="L24" s="48">
        <v>1</v>
      </c>
      <c r="M24" s="49">
        <f t="shared" si="1"/>
        <v>2400</v>
      </c>
    </row>
    <row r="25" spans="1:13" x14ac:dyDescent="0.15">
      <c r="A25" s="22">
        <f t="shared" si="2"/>
        <v>21</v>
      </c>
      <c r="B25" s="22" t="s">
        <v>2</v>
      </c>
      <c r="C25" s="23" t="s">
        <v>28</v>
      </c>
      <c r="D25" s="48">
        <v>1</v>
      </c>
      <c r="E25" s="48">
        <v>1</v>
      </c>
      <c r="F25" s="49">
        <f t="shared" si="0"/>
        <v>3600</v>
      </c>
      <c r="H25" s="22">
        <f t="shared" si="3"/>
        <v>21</v>
      </c>
      <c r="I25" s="22" t="s">
        <v>2</v>
      </c>
      <c r="J25" s="23" t="s">
        <v>104</v>
      </c>
      <c r="K25" s="48">
        <v>1</v>
      </c>
      <c r="L25" s="48">
        <v>2</v>
      </c>
      <c r="M25" s="49">
        <f t="shared" si="1"/>
        <v>6000</v>
      </c>
    </row>
    <row r="26" spans="1:13" x14ac:dyDescent="0.15">
      <c r="A26" s="22">
        <f t="shared" si="2"/>
        <v>22</v>
      </c>
      <c r="B26" s="22" t="s">
        <v>2</v>
      </c>
      <c r="C26" s="23" t="s">
        <v>29</v>
      </c>
      <c r="D26" s="48">
        <v>1</v>
      </c>
      <c r="E26" s="48">
        <v>1</v>
      </c>
      <c r="F26" s="49">
        <f t="shared" si="0"/>
        <v>3600</v>
      </c>
      <c r="H26" s="22">
        <f t="shared" si="3"/>
        <v>22</v>
      </c>
      <c r="I26" s="22" t="s">
        <v>2</v>
      </c>
      <c r="J26" s="23" t="s">
        <v>105</v>
      </c>
      <c r="K26" s="48">
        <v>1</v>
      </c>
      <c r="L26" s="48">
        <v>1</v>
      </c>
      <c r="M26" s="49">
        <f t="shared" si="1"/>
        <v>3600</v>
      </c>
    </row>
    <row r="27" spans="1:13" x14ac:dyDescent="0.15">
      <c r="A27" s="22">
        <f t="shared" si="2"/>
        <v>23</v>
      </c>
      <c r="B27" s="22" t="s">
        <v>2</v>
      </c>
      <c r="C27" s="23" t="s">
        <v>30</v>
      </c>
      <c r="D27" s="48">
        <v>0</v>
      </c>
      <c r="E27" s="48">
        <v>2</v>
      </c>
      <c r="F27" s="49">
        <f t="shared" si="0"/>
        <v>4800</v>
      </c>
      <c r="H27" s="22">
        <f t="shared" si="3"/>
        <v>23</v>
      </c>
      <c r="I27" s="22" t="s">
        <v>2</v>
      </c>
      <c r="J27" s="23" t="s">
        <v>106</v>
      </c>
      <c r="K27" s="48">
        <v>1</v>
      </c>
      <c r="L27" s="48">
        <v>0</v>
      </c>
      <c r="M27" s="49">
        <f t="shared" si="1"/>
        <v>1200</v>
      </c>
    </row>
    <row r="28" spans="1:13" x14ac:dyDescent="0.15">
      <c r="A28" s="22">
        <f t="shared" si="2"/>
        <v>24</v>
      </c>
      <c r="B28" s="22" t="s">
        <v>15</v>
      </c>
      <c r="C28" s="23" t="s">
        <v>21</v>
      </c>
      <c r="D28" s="48">
        <v>1</v>
      </c>
      <c r="E28" s="48">
        <v>0</v>
      </c>
      <c r="F28" s="49">
        <f t="shared" si="0"/>
        <v>1200</v>
      </c>
      <c r="H28" s="22">
        <f t="shared" si="3"/>
        <v>24</v>
      </c>
      <c r="I28" s="22" t="s">
        <v>2</v>
      </c>
      <c r="J28" s="23" t="s">
        <v>107</v>
      </c>
      <c r="K28" s="48">
        <v>1</v>
      </c>
      <c r="L28" s="48">
        <v>1</v>
      </c>
      <c r="M28" s="49">
        <f t="shared" si="1"/>
        <v>3600</v>
      </c>
    </row>
    <row r="29" spans="1:13" x14ac:dyDescent="0.15">
      <c r="A29" s="22">
        <f t="shared" si="2"/>
        <v>25</v>
      </c>
      <c r="B29" s="22" t="s">
        <v>15</v>
      </c>
      <c r="C29" s="23" t="s">
        <v>21</v>
      </c>
      <c r="D29" s="48">
        <v>1</v>
      </c>
      <c r="E29" s="48">
        <v>0</v>
      </c>
      <c r="F29" s="49">
        <f t="shared" si="0"/>
        <v>1200</v>
      </c>
      <c r="H29" s="22">
        <f t="shared" si="3"/>
        <v>25</v>
      </c>
      <c r="I29" s="22" t="s">
        <v>15</v>
      </c>
      <c r="J29" s="23" t="s">
        <v>21</v>
      </c>
      <c r="K29" s="48">
        <v>1</v>
      </c>
      <c r="L29" s="48">
        <v>0</v>
      </c>
      <c r="M29" s="49">
        <f t="shared" si="1"/>
        <v>1200</v>
      </c>
    </row>
    <row r="30" spans="1:13" x14ac:dyDescent="0.15">
      <c r="A30" s="22">
        <f t="shared" si="2"/>
        <v>26</v>
      </c>
      <c r="B30" s="22" t="s">
        <v>15</v>
      </c>
      <c r="C30" s="23" t="s">
        <v>21</v>
      </c>
      <c r="D30" s="48">
        <v>1</v>
      </c>
      <c r="E30" s="48">
        <v>0</v>
      </c>
      <c r="F30" s="49">
        <f t="shared" si="0"/>
        <v>1200</v>
      </c>
      <c r="H30" s="22">
        <f t="shared" si="3"/>
        <v>26</v>
      </c>
      <c r="I30" s="22" t="s">
        <v>15</v>
      </c>
      <c r="J30" s="23" t="s">
        <v>21</v>
      </c>
      <c r="K30" s="48">
        <v>1</v>
      </c>
      <c r="L30" s="48">
        <v>0</v>
      </c>
      <c r="M30" s="49">
        <f t="shared" si="1"/>
        <v>1200</v>
      </c>
    </row>
    <row r="31" spans="1:13" x14ac:dyDescent="0.15">
      <c r="A31" s="22">
        <f t="shared" si="2"/>
        <v>27</v>
      </c>
      <c r="B31" s="22" t="s">
        <v>15</v>
      </c>
      <c r="C31" s="23" t="s">
        <v>21</v>
      </c>
      <c r="D31" s="48">
        <v>1</v>
      </c>
      <c r="E31" s="48">
        <v>0</v>
      </c>
      <c r="F31" s="49">
        <f t="shared" si="0"/>
        <v>1200</v>
      </c>
      <c r="H31" s="22">
        <f t="shared" si="3"/>
        <v>27</v>
      </c>
      <c r="I31" s="22" t="s">
        <v>15</v>
      </c>
      <c r="J31" s="23" t="s">
        <v>21</v>
      </c>
      <c r="K31" s="48">
        <v>1</v>
      </c>
      <c r="L31" s="48">
        <v>0</v>
      </c>
      <c r="M31" s="49">
        <f t="shared" si="1"/>
        <v>1200</v>
      </c>
    </row>
    <row r="32" spans="1:13" x14ac:dyDescent="0.15">
      <c r="A32" s="22">
        <f t="shared" si="2"/>
        <v>28</v>
      </c>
      <c r="B32" s="22" t="s">
        <v>4</v>
      </c>
      <c r="C32" s="23" t="s">
        <v>35</v>
      </c>
      <c r="D32" s="48">
        <v>3</v>
      </c>
      <c r="E32" s="48">
        <v>0</v>
      </c>
      <c r="F32" s="49">
        <f t="shared" si="0"/>
        <v>3600</v>
      </c>
      <c r="H32" s="22">
        <f t="shared" si="3"/>
        <v>28</v>
      </c>
      <c r="I32" s="22" t="s">
        <v>15</v>
      </c>
      <c r="J32" s="23" t="s">
        <v>21</v>
      </c>
      <c r="K32" s="48">
        <v>1</v>
      </c>
      <c r="L32" s="48">
        <v>0</v>
      </c>
      <c r="M32" s="49">
        <f t="shared" si="1"/>
        <v>1200</v>
      </c>
    </row>
    <row r="33" spans="1:13" x14ac:dyDescent="0.15">
      <c r="A33" s="22">
        <f t="shared" si="2"/>
        <v>29</v>
      </c>
      <c r="B33" s="22" t="s">
        <v>4</v>
      </c>
      <c r="C33" s="23" t="s">
        <v>36</v>
      </c>
      <c r="D33" s="48">
        <v>1</v>
      </c>
      <c r="E33" s="48">
        <v>0</v>
      </c>
      <c r="F33" s="49">
        <f t="shared" si="0"/>
        <v>1200</v>
      </c>
      <c r="H33" s="22">
        <f t="shared" si="3"/>
        <v>29</v>
      </c>
      <c r="I33" s="22" t="s">
        <v>4</v>
      </c>
      <c r="J33" s="23" t="s">
        <v>108</v>
      </c>
      <c r="K33" s="48">
        <v>1</v>
      </c>
      <c r="L33" s="48">
        <v>0</v>
      </c>
      <c r="M33" s="49">
        <f t="shared" si="1"/>
        <v>1200</v>
      </c>
    </row>
    <row r="34" spans="1:13" x14ac:dyDescent="0.15">
      <c r="A34" s="22">
        <f t="shared" si="2"/>
        <v>30</v>
      </c>
      <c r="B34" s="22" t="s">
        <v>4</v>
      </c>
      <c r="C34" s="23" t="s">
        <v>38</v>
      </c>
      <c r="D34" s="48">
        <v>0</v>
      </c>
      <c r="E34" s="48">
        <v>1</v>
      </c>
      <c r="F34" s="49">
        <f t="shared" si="0"/>
        <v>2400</v>
      </c>
      <c r="H34" s="22">
        <f t="shared" si="3"/>
        <v>30</v>
      </c>
      <c r="I34" s="22" t="s">
        <v>4</v>
      </c>
      <c r="J34" s="23" t="s">
        <v>109</v>
      </c>
      <c r="K34" s="48">
        <v>1</v>
      </c>
      <c r="L34" s="48">
        <v>0</v>
      </c>
      <c r="M34" s="49">
        <f t="shared" si="1"/>
        <v>1200</v>
      </c>
    </row>
    <row r="35" spans="1:13" x14ac:dyDescent="0.15">
      <c r="A35" s="22">
        <f t="shared" si="2"/>
        <v>31</v>
      </c>
      <c r="B35" s="22" t="s">
        <v>4</v>
      </c>
      <c r="C35" s="23" t="s">
        <v>39</v>
      </c>
      <c r="D35" s="48">
        <v>0</v>
      </c>
      <c r="E35" s="48">
        <v>2</v>
      </c>
      <c r="F35" s="49">
        <f t="shared" si="0"/>
        <v>4800</v>
      </c>
      <c r="H35" s="22">
        <f t="shared" si="3"/>
        <v>31</v>
      </c>
      <c r="I35" s="22" t="s">
        <v>4</v>
      </c>
      <c r="J35" s="23" t="s">
        <v>110</v>
      </c>
      <c r="K35" s="48">
        <v>1</v>
      </c>
      <c r="L35" s="48">
        <v>0</v>
      </c>
      <c r="M35" s="49">
        <f t="shared" si="1"/>
        <v>1200</v>
      </c>
    </row>
    <row r="36" spans="1:13" x14ac:dyDescent="0.15">
      <c r="A36" s="22">
        <f t="shared" si="2"/>
        <v>32</v>
      </c>
      <c r="B36" s="22" t="s">
        <v>4</v>
      </c>
      <c r="C36" s="23" t="s">
        <v>74</v>
      </c>
      <c r="D36" s="48">
        <v>0</v>
      </c>
      <c r="E36" s="48">
        <v>1</v>
      </c>
      <c r="F36" s="49">
        <f t="shared" si="0"/>
        <v>2400</v>
      </c>
      <c r="H36" s="22">
        <f t="shared" si="3"/>
        <v>32</v>
      </c>
      <c r="I36" s="22" t="s">
        <v>4</v>
      </c>
      <c r="J36" s="23" t="s">
        <v>111</v>
      </c>
      <c r="K36" s="48">
        <v>0</v>
      </c>
      <c r="L36" s="48">
        <v>2</v>
      </c>
      <c r="M36" s="49">
        <f t="shared" si="1"/>
        <v>4800</v>
      </c>
    </row>
    <row r="37" spans="1:13" ht="15" customHeight="1" x14ac:dyDescent="0.15">
      <c r="A37" s="22">
        <f t="shared" si="2"/>
        <v>33</v>
      </c>
      <c r="B37" s="22" t="s">
        <v>5</v>
      </c>
      <c r="C37" s="23" t="s">
        <v>40</v>
      </c>
      <c r="D37" s="48">
        <v>2</v>
      </c>
      <c r="E37" s="48">
        <v>2</v>
      </c>
      <c r="F37" s="49">
        <f t="shared" si="0"/>
        <v>7200</v>
      </c>
      <c r="H37" s="22">
        <f t="shared" si="3"/>
        <v>33</v>
      </c>
      <c r="I37" s="22" t="s">
        <v>5</v>
      </c>
      <c r="J37" s="23" t="s">
        <v>112</v>
      </c>
      <c r="K37" s="48">
        <v>2</v>
      </c>
      <c r="L37" s="48">
        <v>0</v>
      </c>
      <c r="M37" s="49">
        <f t="shared" si="1"/>
        <v>2400</v>
      </c>
    </row>
    <row r="38" spans="1:13" x14ac:dyDescent="0.15">
      <c r="A38" s="22">
        <f t="shared" si="2"/>
        <v>34</v>
      </c>
      <c r="B38" s="22" t="s">
        <v>5</v>
      </c>
      <c r="C38" s="23" t="s">
        <v>41</v>
      </c>
      <c r="D38" s="48">
        <v>2</v>
      </c>
      <c r="E38" s="48">
        <v>0</v>
      </c>
      <c r="F38" s="49">
        <f t="shared" si="0"/>
        <v>2400</v>
      </c>
      <c r="H38" s="22">
        <f t="shared" si="3"/>
        <v>34</v>
      </c>
      <c r="I38" s="22" t="s">
        <v>5</v>
      </c>
      <c r="J38" s="23" t="s">
        <v>113</v>
      </c>
      <c r="K38" s="48">
        <v>1</v>
      </c>
      <c r="L38" s="48">
        <v>0</v>
      </c>
      <c r="M38" s="49">
        <f t="shared" si="1"/>
        <v>1200</v>
      </c>
    </row>
    <row r="39" spans="1:13" x14ac:dyDescent="0.15">
      <c r="A39" s="22">
        <f t="shared" si="2"/>
        <v>35</v>
      </c>
      <c r="B39" s="22" t="s">
        <v>5</v>
      </c>
      <c r="C39" s="23" t="s">
        <v>42</v>
      </c>
      <c r="D39" s="48">
        <v>0</v>
      </c>
      <c r="E39" s="48">
        <v>1</v>
      </c>
      <c r="F39" s="49">
        <f t="shared" si="0"/>
        <v>2400</v>
      </c>
      <c r="H39" s="22">
        <f t="shared" si="3"/>
        <v>35</v>
      </c>
      <c r="I39" s="22" t="s">
        <v>5</v>
      </c>
      <c r="J39" s="23" t="s">
        <v>114</v>
      </c>
      <c r="K39" s="48">
        <v>1</v>
      </c>
      <c r="L39" s="48">
        <v>0</v>
      </c>
      <c r="M39" s="49">
        <f t="shared" si="1"/>
        <v>1200</v>
      </c>
    </row>
    <row r="40" spans="1:13" x14ac:dyDescent="0.15">
      <c r="A40" s="22">
        <f t="shared" si="2"/>
        <v>36</v>
      </c>
      <c r="B40" s="22" t="s">
        <v>5</v>
      </c>
      <c r="C40" s="23" t="s">
        <v>43</v>
      </c>
      <c r="D40" s="48">
        <v>0</v>
      </c>
      <c r="E40" s="48">
        <v>1</v>
      </c>
      <c r="F40" s="49">
        <f t="shared" si="0"/>
        <v>2400</v>
      </c>
      <c r="H40" s="22">
        <f t="shared" si="3"/>
        <v>36</v>
      </c>
      <c r="I40" s="22" t="s">
        <v>5</v>
      </c>
      <c r="J40" s="23" t="s">
        <v>76</v>
      </c>
      <c r="K40" s="48">
        <v>0</v>
      </c>
      <c r="L40" s="48">
        <v>1</v>
      </c>
      <c r="M40" s="49">
        <f t="shared" ref="M40" si="4">K40*1200+L40*2400</f>
        <v>2400</v>
      </c>
    </row>
    <row r="41" spans="1:13" x14ac:dyDescent="0.15">
      <c r="A41" s="22">
        <f t="shared" si="2"/>
        <v>37</v>
      </c>
      <c r="B41" s="22" t="s">
        <v>3</v>
      </c>
      <c r="C41" s="23" t="s">
        <v>31</v>
      </c>
      <c r="D41" s="48">
        <v>1</v>
      </c>
      <c r="E41" s="48">
        <v>1</v>
      </c>
      <c r="F41" s="49">
        <f t="shared" si="0"/>
        <v>3600</v>
      </c>
      <c r="H41" s="22">
        <f t="shared" si="3"/>
        <v>37</v>
      </c>
      <c r="I41" s="22" t="s">
        <v>5</v>
      </c>
      <c r="J41" s="23" t="s">
        <v>115</v>
      </c>
      <c r="K41" s="48">
        <v>0</v>
      </c>
      <c r="L41" s="48">
        <v>2</v>
      </c>
      <c r="M41" s="49">
        <f t="shared" si="1"/>
        <v>4800</v>
      </c>
    </row>
    <row r="42" spans="1:13" x14ac:dyDescent="0.15">
      <c r="A42" s="22">
        <f t="shared" si="2"/>
        <v>38</v>
      </c>
      <c r="B42" s="22" t="s">
        <v>3</v>
      </c>
      <c r="C42" s="23" t="s">
        <v>33</v>
      </c>
      <c r="D42" s="48">
        <v>1</v>
      </c>
      <c r="E42" s="48">
        <v>1</v>
      </c>
      <c r="F42" s="49">
        <f t="shared" si="0"/>
        <v>3600</v>
      </c>
      <c r="H42" s="22">
        <f t="shared" si="3"/>
        <v>38</v>
      </c>
      <c r="I42" s="22" t="s">
        <v>5</v>
      </c>
      <c r="J42" s="23" t="s">
        <v>116</v>
      </c>
      <c r="K42" s="48">
        <v>0</v>
      </c>
      <c r="L42" s="48">
        <v>1</v>
      </c>
      <c r="M42" s="49">
        <f t="shared" si="1"/>
        <v>2400</v>
      </c>
    </row>
    <row r="43" spans="1:13" x14ac:dyDescent="0.15">
      <c r="A43" s="22">
        <f t="shared" si="2"/>
        <v>39</v>
      </c>
      <c r="B43" s="22" t="s">
        <v>3</v>
      </c>
      <c r="C43" s="23" t="s">
        <v>34</v>
      </c>
      <c r="D43" s="48">
        <v>1</v>
      </c>
      <c r="E43" s="48">
        <v>0</v>
      </c>
      <c r="F43" s="49">
        <f t="shared" si="0"/>
        <v>1200</v>
      </c>
      <c r="H43" s="22">
        <f t="shared" si="3"/>
        <v>39</v>
      </c>
      <c r="I43" s="22" t="s">
        <v>3</v>
      </c>
      <c r="J43" s="23" t="s">
        <v>117</v>
      </c>
      <c r="K43" s="48">
        <v>1</v>
      </c>
      <c r="L43" s="48">
        <v>2</v>
      </c>
      <c r="M43" s="49">
        <f t="shared" si="1"/>
        <v>6000</v>
      </c>
    </row>
    <row r="44" spans="1:13" x14ac:dyDescent="0.15">
      <c r="A44" s="22">
        <f t="shared" si="2"/>
        <v>40</v>
      </c>
      <c r="B44" s="22" t="s">
        <v>3</v>
      </c>
      <c r="C44" s="23" t="s">
        <v>32</v>
      </c>
      <c r="D44" s="48">
        <v>1</v>
      </c>
      <c r="E44" s="48">
        <v>0</v>
      </c>
      <c r="F44" s="49">
        <f t="shared" si="0"/>
        <v>1200</v>
      </c>
      <c r="H44" s="22">
        <f t="shared" si="3"/>
        <v>40</v>
      </c>
      <c r="I44" s="22" t="s">
        <v>3</v>
      </c>
      <c r="J44" s="23" t="s">
        <v>118</v>
      </c>
      <c r="K44" s="48">
        <v>1</v>
      </c>
      <c r="L44" s="48">
        <v>1</v>
      </c>
      <c r="M44" s="49">
        <f t="shared" si="1"/>
        <v>3600</v>
      </c>
    </row>
    <row r="45" spans="1:13" x14ac:dyDescent="0.15">
      <c r="A45" s="22">
        <f t="shared" si="2"/>
        <v>41</v>
      </c>
      <c r="B45" s="22" t="s">
        <v>3</v>
      </c>
      <c r="C45" s="23" t="s">
        <v>73</v>
      </c>
      <c r="D45" s="48">
        <v>0</v>
      </c>
      <c r="E45" s="48">
        <v>2</v>
      </c>
      <c r="F45" s="49">
        <f t="shared" si="0"/>
        <v>4800</v>
      </c>
      <c r="H45" s="22">
        <f t="shared" si="3"/>
        <v>41</v>
      </c>
      <c r="I45" s="22" t="s">
        <v>3</v>
      </c>
      <c r="J45" s="23" t="s">
        <v>119</v>
      </c>
      <c r="K45" s="48">
        <v>2</v>
      </c>
      <c r="L45" s="48">
        <v>0</v>
      </c>
      <c r="M45" s="49">
        <f t="shared" si="1"/>
        <v>2400</v>
      </c>
    </row>
    <row r="46" spans="1:13" x14ac:dyDescent="0.15">
      <c r="A46" s="22">
        <f t="shared" si="2"/>
        <v>42</v>
      </c>
      <c r="B46" s="22" t="s">
        <v>0</v>
      </c>
      <c r="C46" s="23" t="s">
        <v>47</v>
      </c>
      <c r="D46" s="48">
        <v>1</v>
      </c>
      <c r="E46" s="48">
        <v>0</v>
      </c>
      <c r="F46" s="49">
        <f t="shared" si="0"/>
        <v>1200</v>
      </c>
      <c r="H46" s="22">
        <f t="shared" si="3"/>
        <v>42</v>
      </c>
      <c r="I46" s="22" t="s">
        <v>3</v>
      </c>
      <c r="J46" s="23" t="s">
        <v>37</v>
      </c>
      <c r="K46" s="48">
        <v>1</v>
      </c>
      <c r="L46" s="48">
        <v>2</v>
      </c>
      <c r="M46" s="49">
        <f t="shared" si="1"/>
        <v>6000</v>
      </c>
    </row>
    <row r="47" spans="1:13" x14ac:dyDescent="0.15">
      <c r="A47" s="22">
        <f t="shared" si="2"/>
        <v>43</v>
      </c>
      <c r="B47" s="22" t="s">
        <v>0</v>
      </c>
      <c r="C47" s="23" t="s">
        <v>48</v>
      </c>
      <c r="D47" s="48">
        <v>1</v>
      </c>
      <c r="E47" s="48">
        <v>0</v>
      </c>
      <c r="F47" s="49">
        <f t="shared" si="0"/>
        <v>1200</v>
      </c>
      <c r="H47" s="22">
        <f t="shared" si="3"/>
        <v>43</v>
      </c>
      <c r="I47" s="22" t="s">
        <v>3</v>
      </c>
      <c r="J47" s="23" t="s">
        <v>120</v>
      </c>
      <c r="K47" s="48">
        <v>0</v>
      </c>
      <c r="L47" s="48">
        <v>1</v>
      </c>
      <c r="M47" s="49">
        <f t="shared" si="1"/>
        <v>2400</v>
      </c>
    </row>
    <row r="48" spans="1:13" x14ac:dyDescent="0.15">
      <c r="A48" s="22">
        <f t="shared" si="2"/>
        <v>44</v>
      </c>
      <c r="B48" s="22" t="s">
        <v>0</v>
      </c>
      <c r="C48" s="23" t="s">
        <v>49</v>
      </c>
      <c r="D48" s="48">
        <v>1</v>
      </c>
      <c r="E48" s="48">
        <v>0</v>
      </c>
      <c r="F48" s="49">
        <f t="shared" si="0"/>
        <v>1200</v>
      </c>
      <c r="H48" s="22">
        <f t="shared" si="3"/>
        <v>44</v>
      </c>
      <c r="I48" s="22" t="s">
        <v>0</v>
      </c>
      <c r="J48" s="23" t="s">
        <v>54</v>
      </c>
      <c r="K48" s="48">
        <v>1</v>
      </c>
      <c r="L48" s="48">
        <v>0</v>
      </c>
      <c r="M48" s="49">
        <f t="shared" si="1"/>
        <v>1200</v>
      </c>
    </row>
    <row r="49" spans="1:13" x14ac:dyDescent="0.15">
      <c r="A49" s="22">
        <f t="shared" si="2"/>
        <v>45</v>
      </c>
      <c r="B49" s="22" t="s">
        <v>0</v>
      </c>
      <c r="C49" s="23" t="s">
        <v>50</v>
      </c>
      <c r="D49" s="48">
        <v>1</v>
      </c>
      <c r="E49" s="48">
        <v>1</v>
      </c>
      <c r="F49" s="49">
        <f t="shared" si="0"/>
        <v>3600</v>
      </c>
      <c r="H49" s="22">
        <f t="shared" si="3"/>
        <v>45</v>
      </c>
      <c r="I49" s="22" t="s">
        <v>0</v>
      </c>
      <c r="J49" s="23" t="s">
        <v>55</v>
      </c>
      <c r="K49" s="48">
        <v>1</v>
      </c>
      <c r="L49" s="48">
        <v>1</v>
      </c>
      <c r="M49" s="49">
        <f t="shared" si="1"/>
        <v>3600</v>
      </c>
    </row>
    <row r="50" spans="1:13" x14ac:dyDescent="0.15">
      <c r="A50" s="22">
        <f t="shared" si="2"/>
        <v>46</v>
      </c>
      <c r="B50" s="22" t="s">
        <v>0</v>
      </c>
      <c r="C50" s="23" t="s">
        <v>51</v>
      </c>
      <c r="D50" s="48">
        <v>0</v>
      </c>
      <c r="E50" s="48">
        <v>1</v>
      </c>
      <c r="F50" s="49">
        <f t="shared" si="0"/>
        <v>2400</v>
      </c>
      <c r="H50" s="22">
        <f t="shared" si="3"/>
        <v>46</v>
      </c>
      <c r="I50" s="22" t="s">
        <v>0</v>
      </c>
      <c r="J50" s="23" t="s">
        <v>56</v>
      </c>
      <c r="K50" s="48">
        <v>1</v>
      </c>
      <c r="L50" s="48">
        <v>0</v>
      </c>
      <c r="M50" s="49">
        <f t="shared" si="1"/>
        <v>1200</v>
      </c>
    </row>
    <row r="51" spans="1:13" x14ac:dyDescent="0.15">
      <c r="A51" s="22">
        <f t="shared" si="2"/>
        <v>47</v>
      </c>
      <c r="B51" s="22" t="s">
        <v>0</v>
      </c>
      <c r="C51" s="23" t="s">
        <v>52</v>
      </c>
      <c r="D51" s="48">
        <v>0</v>
      </c>
      <c r="E51" s="48">
        <v>1</v>
      </c>
      <c r="F51" s="49">
        <f t="shared" si="0"/>
        <v>2400</v>
      </c>
      <c r="H51" s="22">
        <f t="shared" si="3"/>
        <v>47</v>
      </c>
      <c r="I51" s="22" t="s">
        <v>0</v>
      </c>
      <c r="J51" s="23" t="s">
        <v>57</v>
      </c>
      <c r="K51" s="48">
        <v>1</v>
      </c>
      <c r="L51" s="48">
        <v>0</v>
      </c>
      <c r="M51" s="49">
        <f t="shared" si="1"/>
        <v>1200</v>
      </c>
    </row>
    <row r="52" spans="1:13" x14ac:dyDescent="0.15">
      <c r="A52" s="22">
        <f t="shared" si="2"/>
        <v>48</v>
      </c>
      <c r="B52" s="22" t="s">
        <v>0</v>
      </c>
      <c r="C52" s="23" t="s">
        <v>53</v>
      </c>
      <c r="D52" s="48">
        <v>0</v>
      </c>
      <c r="E52" s="48">
        <v>1</v>
      </c>
      <c r="F52" s="49">
        <f t="shared" si="0"/>
        <v>2400</v>
      </c>
      <c r="H52" s="22">
        <f t="shared" si="3"/>
        <v>48</v>
      </c>
      <c r="I52" s="22" t="s">
        <v>0</v>
      </c>
      <c r="J52" s="23" t="s">
        <v>58</v>
      </c>
      <c r="K52" s="48">
        <v>0</v>
      </c>
      <c r="L52" s="48">
        <v>1</v>
      </c>
      <c r="M52" s="49">
        <f t="shared" si="1"/>
        <v>2400</v>
      </c>
    </row>
    <row r="53" spans="1:13" x14ac:dyDescent="0.15">
      <c r="D53">
        <f>SUM(D5:D52)</f>
        <v>38</v>
      </c>
      <c r="E53">
        <f>SUM(E5:E52)</f>
        <v>32</v>
      </c>
      <c r="F53" s="47">
        <f>SUM(F5:F52)</f>
        <v>122400</v>
      </c>
      <c r="H53" s="22">
        <f>H52+1</f>
        <v>49</v>
      </c>
      <c r="I53" s="22" t="s">
        <v>0</v>
      </c>
      <c r="J53" s="23" t="s">
        <v>59</v>
      </c>
      <c r="K53" s="48">
        <v>0</v>
      </c>
      <c r="L53" s="48">
        <v>1</v>
      </c>
      <c r="M53" s="49">
        <f t="shared" si="1"/>
        <v>2400</v>
      </c>
    </row>
    <row r="54" spans="1:13" x14ac:dyDescent="0.15">
      <c r="H54" s="22">
        <f>H53+1</f>
        <v>50</v>
      </c>
      <c r="I54" s="22" t="s">
        <v>0</v>
      </c>
      <c r="J54" s="23" t="s">
        <v>60</v>
      </c>
      <c r="K54" s="48">
        <v>0</v>
      </c>
      <c r="L54" s="48">
        <v>1</v>
      </c>
      <c r="M54" s="49">
        <f t="shared" si="1"/>
        <v>2400</v>
      </c>
    </row>
    <row r="55" spans="1:13" x14ac:dyDescent="0.15">
      <c r="K55">
        <f>SUM(K5:K54)</f>
        <v>38</v>
      </c>
      <c r="L55">
        <f>SUM(L5:L54)</f>
        <v>33</v>
      </c>
      <c r="M55" s="47">
        <f>SUM(M5:M54)</f>
        <v>124800</v>
      </c>
    </row>
  </sheetData>
  <mergeCells count="1">
    <mergeCell ref="A1:M1"/>
  </mergeCells>
  <phoneticPr fontId="1"/>
  <pageMargins left="0.70866141732283472" right="0.70866141732283472" top="0.74803149606299213" bottom="0.74803149606299213" header="0.31496062992125984" footer="0.31496062992125984"/>
  <pageSetup paperSize="9" scale="8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7"/>
  <sheetViews>
    <sheetView workbookViewId="0">
      <selection activeCell="B6" sqref="B6:E6"/>
    </sheetView>
  </sheetViews>
  <sheetFormatPr defaultColWidth="9" defaultRowHeight="13.5" x14ac:dyDescent="0.15"/>
  <cols>
    <col min="1" max="1" width="2.25" style="50" customWidth="1"/>
    <col min="2" max="2" width="3.875" style="50" customWidth="1"/>
    <col min="3" max="3" width="22.375" style="50" bestFit="1" customWidth="1"/>
    <col min="4" max="4" width="5" style="50" customWidth="1"/>
    <col min="5" max="5" width="5.375" style="50" customWidth="1"/>
    <col min="6" max="6" width="2.125" style="50" customWidth="1"/>
    <col min="7" max="7" width="4.125" style="50" customWidth="1"/>
    <col min="8" max="8" width="2.25" style="50" customWidth="1"/>
    <col min="9" max="9" width="3.875" style="50" customWidth="1"/>
    <col min="10" max="10" width="22.375" style="50" bestFit="1" customWidth="1"/>
    <col min="11" max="11" width="5" style="50" customWidth="1"/>
    <col min="12" max="12" width="5.375" style="50" customWidth="1"/>
    <col min="13" max="13" width="2.125" style="50" customWidth="1"/>
    <col min="14" max="16384" width="9" style="50"/>
  </cols>
  <sheetData>
    <row r="1" spans="1:15" ht="14.25" thickBot="1" x14ac:dyDescent="0.2">
      <c r="B1" s="50">
        <f>O3</f>
        <v>9</v>
      </c>
      <c r="I1" s="50">
        <f>B1+1</f>
        <v>10</v>
      </c>
    </row>
    <row r="2" spans="1:15" ht="6" customHeight="1" thickTop="1" x14ac:dyDescent="0.15">
      <c r="A2" s="51"/>
      <c r="B2" s="52"/>
      <c r="C2" s="52"/>
      <c r="D2" s="52"/>
      <c r="E2" s="52"/>
      <c r="F2" s="53"/>
      <c r="H2" s="51"/>
      <c r="I2" s="52"/>
      <c r="J2" s="52"/>
      <c r="K2" s="52"/>
      <c r="L2" s="52"/>
      <c r="M2" s="53"/>
    </row>
    <row r="3" spans="1:15" ht="24" x14ac:dyDescent="0.15">
      <c r="A3" s="54"/>
      <c r="B3" s="167" t="s">
        <v>122</v>
      </c>
      <c r="C3" s="167"/>
      <c r="D3" s="167"/>
      <c r="E3" s="167"/>
      <c r="F3" s="55"/>
      <c r="H3" s="54"/>
      <c r="I3" s="167" t="s">
        <v>122</v>
      </c>
      <c r="J3" s="167"/>
      <c r="K3" s="167"/>
      <c r="L3" s="167"/>
      <c r="M3" s="55"/>
      <c r="O3" s="68">
        <v>9</v>
      </c>
    </row>
    <row r="4" spans="1:15" s="65" customFormat="1" ht="12" customHeight="1" x14ac:dyDescent="0.15">
      <c r="A4" s="62"/>
      <c r="B4" s="63"/>
      <c r="C4" s="165">
        <v>42961</v>
      </c>
      <c r="D4" s="165"/>
      <c r="E4" s="165"/>
      <c r="F4" s="64"/>
      <c r="H4" s="62"/>
      <c r="I4" s="63"/>
      <c r="J4" s="165">
        <v>42961</v>
      </c>
      <c r="K4" s="165"/>
      <c r="L4" s="165"/>
      <c r="M4" s="64"/>
    </row>
    <row r="5" spans="1:15" ht="6" customHeight="1" x14ac:dyDescent="0.15">
      <c r="A5" s="54"/>
      <c r="F5" s="55"/>
      <c r="H5" s="54"/>
      <c r="M5" s="55"/>
    </row>
    <row r="6" spans="1:15" ht="18.75" x14ac:dyDescent="0.15">
      <c r="A6" s="54"/>
      <c r="B6" s="166" t="str">
        <f>VLOOKUP(B1,出場校一覧!$A$5:$F$52,3,FALSE)&amp;"学校　様"</f>
        <v>法政クラブ学校　様</v>
      </c>
      <c r="C6" s="166"/>
      <c r="D6" s="166"/>
      <c r="E6" s="166"/>
      <c r="F6" s="55"/>
      <c r="H6" s="54"/>
      <c r="I6" s="166" t="str">
        <f>VLOOKUP(I1,出場校一覧!$A$5:$F$52,3,FALSE)&amp;"学校　様"</f>
        <v>大和市立渋谷中学校　様</v>
      </c>
      <c r="J6" s="166"/>
      <c r="K6" s="166"/>
      <c r="L6" s="166"/>
      <c r="M6" s="55"/>
      <c r="O6" s="50">
        <f>O3+8</f>
        <v>17</v>
      </c>
    </row>
    <row r="7" spans="1:15" ht="4.5" customHeight="1" x14ac:dyDescent="0.15">
      <c r="A7" s="54"/>
      <c r="F7" s="55"/>
      <c r="H7" s="54"/>
      <c r="M7" s="55"/>
    </row>
    <row r="8" spans="1:15" ht="25.5" x14ac:dyDescent="0.15">
      <c r="A8" s="54"/>
      <c r="C8" s="66">
        <f>VLOOKUP(B1,出場校一覧!$A$5:$F$52,6,FALSE)</f>
        <v>1200</v>
      </c>
      <c r="D8" s="61" t="s">
        <v>123</v>
      </c>
      <c r="E8" s="67"/>
      <c r="F8" s="55"/>
      <c r="H8" s="54"/>
      <c r="J8" s="66">
        <f>VLOOKUP(I1,出場校一覧!$A$5:$F$52,6,FALSE)</f>
        <v>1200</v>
      </c>
      <c r="K8" s="61" t="s">
        <v>123</v>
      </c>
      <c r="L8" s="67"/>
      <c r="M8" s="55"/>
    </row>
    <row r="9" spans="1:15" ht="5.25" customHeight="1" x14ac:dyDescent="0.15">
      <c r="A9" s="54"/>
      <c r="C9" s="56"/>
      <c r="D9" s="57"/>
      <c r="E9" s="57"/>
      <c r="F9" s="55"/>
      <c r="H9" s="54"/>
      <c r="J9" s="56"/>
      <c r="K9" s="57"/>
      <c r="L9" s="57"/>
      <c r="M9" s="55"/>
    </row>
    <row r="10" spans="1:15" ht="40.5" customHeight="1" x14ac:dyDescent="0.15">
      <c r="A10" s="54"/>
      <c r="C10" s="168" t="s">
        <v>121</v>
      </c>
      <c r="D10" s="168"/>
      <c r="E10" s="168"/>
      <c r="F10" s="55"/>
      <c r="H10" s="54"/>
      <c r="J10" s="168" t="s">
        <v>121</v>
      </c>
      <c r="K10" s="168"/>
      <c r="L10" s="168"/>
      <c r="M10" s="55"/>
    </row>
    <row r="11" spans="1:15" ht="5.25" customHeight="1" x14ac:dyDescent="0.15">
      <c r="A11" s="54"/>
      <c r="F11" s="55"/>
      <c r="H11" s="54"/>
      <c r="M11" s="55"/>
    </row>
    <row r="12" spans="1:15" x14ac:dyDescent="0.15">
      <c r="A12" s="54"/>
      <c r="C12" s="164" t="s">
        <v>124</v>
      </c>
      <c r="D12" s="164"/>
      <c r="E12" s="164"/>
      <c r="F12" s="55"/>
      <c r="H12" s="54"/>
      <c r="J12" s="164" t="s">
        <v>124</v>
      </c>
      <c r="K12" s="164"/>
      <c r="L12" s="164"/>
      <c r="M12" s="55"/>
    </row>
    <row r="13" spans="1:15" x14ac:dyDescent="0.15">
      <c r="A13" s="54"/>
      <c r="C13" s="164" t="s">
        <v>125</v>
      </c>
      <c r="D13" s="164"/>
      <c r="E13" s="164"/>
      <c r="F13" s="55"/>
      <c r="H13" s="54"/>
      <c r="J13" s="164" t="s">
        <v>125</v>
      </c>
      <c r="K13" s="164"/>
      <c r="L13" s="164"/>
      <c r="M13" s="55"/>
    </row>
    <row r="14" spans="1:15" ht="4.5" customHeight="1" thickBot="1" x14ac:dyDescent="0.2">
      <c r="A14" s="58"/>
      <c r="B14" s="59"/>
      <c r="C14" s="59"/>
      <c r="D14" s="59"/>
      <c r="E14" s="59"/>
      <c r="F14" s="60"/>
      <c r="H14" s="58"/>
      <c r="I14" s="59"/>
      <c r="J14" s="59"/>
      <c r="K14" s="59"/>
      <c r="L14" s="59"/>
      <c r="M14" s="60"/>
    </row>
    <row r="15" spans="1:15" ht="26.25" customHeight="1" thickTop="1" thickBot="1" x14ac:dyDescent="0.2">
      <c r="B15" s="50">
        <f>B1+2</f>
        <v>11</v>
      </c>
      <c r="I15" s="50">
        <f>I1+2</f>
        <v>12</v>
      </c>
    </row>
    <row r="16" spans="1:15" ht="6" customHeight="1" thickTop="1" x14ac:dyDescent="0.15">
      <c r="A16" s="51"/>
      <c r="B16" s="52"/>
      <c r="C16" s="52"/>
      <c r="D16" s="52"/>
      <c r="E16" s="52"/>
      <c r="F16" s="53"/>
      <c r="H16" s="51"/>
      <c r="I16" s="52"/>
      <c r="J16" s="52"/>
      <c r="K16" s="52"/>
      <c r="L16" s="52"/>
      <c r="M16" s="53"/>
    </row>
    <row r="17" spans="1:13" ht="24" x14ac:dyDescent="0.15">
      <c r="A17" s="54"/>
      <c r="B17" s="167" t="s">
        <v>122</v>
      </c>
      <c r="C17" s="167"/>
      <c r="D17" s="167"/>
      <c r="E17" s="167"/>
      <c r="F17" s="55"/>
      <c r="H17" s="54"/>
      <c r="I17" s="167" t="s">
        <v>122</v>
      </c>
      <c r="J17" s="167"/>
      <c r="K17" s="167"/>
      <c r="L17" s="167"/>
      <c r="M17" s="55"/>
    </row>
    <row r="18" spans="1:13" s="65" customFormat="1" ht="12" customHeight="1" x14ac:dyDescent="0.15">
      <c r="A18" s="62"/>
      <c r="B18" s="63"/>
      <c r="C18" s="165">
        <v>42961</v>
      </c>
      <c r="D18" s="165"/>
      <c r="E18" s="165"/>
      <c r="F18" s="64"/>
      <c r="H18" s="62"/>
      <c r="I18" s="63"/>
      <c r="J18" s="165">
        <v>42961</v>
      </c>
      <c r="K18" s="165"/>
      <c r="L18" s="165"/>
      <c r="M18" s="64"/>
    </row>
    <row r="19" spans="1:13" ht="6" customHeight="1" x14ac:dyDescent="0.15">
      <c r="A19" s="54"/>
      <c r="F19" s="55"/>
      <c r="H19" s="54"/>
      <c r="M19" s="55"/>
    </row>
    <row r="20" spans="1:13" ht="18.75" x14ac:dyDescent="0.15">
      <c r="A20" s="54"/>
      <c r="B20" s="166" t="str">
        <f>VLOOKUP(B15,出場校一覧!$A$5:$F$52,3,FALSE)&amp;"学校　様"</f>
        <v>綾瀬市立城山中学校　様</v>
      </c>
      <c r="C20" s="166"/>
      <c r="D20" s="166"/>
      <c r="E20" s="166"/>
      <c r="F20" s="55"/>
      <c r="H20" s="54"/>
      <c r="I20" s="166" t="str">
        <f>VLOOKUP(I15,出場校一覧!$A$5:$F$52,3,FALSE)&amp;"学校　様"</f>
        <v>海老名市立今泉中学校　様</v>
      </c>
      <c r="J20" s="166"/>
      <c r="K20" s="166"/>
      <c r="L20" s="166"/>
      <c r="M20" s="55"/>
    </row>
    <row r="21" spans="1:13" ht="4.5" customHeight="1" x14ac:dyDescent="0.15">
      <c r="A21" s="54"/>
      <c r="F21" s="55"/>
      <c r="H21" s="54"/>
      <c r="M21" s="55"/>
    </row>
    <row r="22" spans="1:13" ht="25.5" x14ac:dyDescent="0.15">
      <c r="A22" s="54"/>
      <c r="C22" s="66">
        <f>VLOOKUP(B15,出場校一覧!$A$5:$F$52,6,FALSE)</f>
        <v>3600</v>
      </c>
      <c r="D22" s="61" t="s">
        <v>123</v>
      </c>
      <c r="E22" s="67"/>
      <c r="F22" s="55"/>
      <c r="H22" s="54"/>
      <c r="J22" s="66">
        <f>VLOOKUP(I15,出場校一覧!$A$5:$F$52,6,FALSE)</f>
        <v>1200</v>
      </c>
      <c r="K22" s="61" t="s">
        <v>123</v>
      </c>
      <c r="L22" s="67"/>
      <c r="M22" s="55"/>
    </row>
    <row r="23" spans="1:13" ht="5.25" customHeight="1" x14ac:dyDescent="0.15">
      <c r="A23" s="54"/>
      <c r="C23" s="56"/>
      <c r="D23" s="57"/>
      <c r="E23" s="57"/>
      <c r="F23" s="55"/>
      <c r="H23" s="54"/>
      <c r="J23" s="56"/>
      <c r="K23" s="57"/>
      <c r="L23" s="57"/>
      <c r="M23" s="55"/>
    </row>
    <row r="24" spans="1:13" ht="40.5" customHeight="1" x14ac:dyDescent="0.15">
      <c r="A24" s="54"/>
      <c r="C24" s="168" t="s">
        <v>121</v>
      </c>
      <c r="D24" s="168"/>
      <c r="E24" s="168"/>
      <c r="F24" s="55"/>
      <c r="H24" s="54"/>
      <c r="J24" s="168" t="s">
        <v>121</v>
      </c>
      <c r="K24" s="168"/>
      <c r="L24" s="168"/>
      <c r="M24" s="55"/>
    </row>
    <row r="25" spans="1:13" ht="5.25" customHeight="1" x14ac:dyDescent="0.15">
      <c r="A25" s="54"/>
      <c r="F25" s="55"/>
      <c r="H25" s="54"/>
      <c r="M25" s="55"/>
    </row>
    <row r="26" spans="1:13" x14ac:dyDescent="0.15">
      <c r="A26" s="54"/>
      <c r="C26" s="164" t="s">
        <v>124</v>
      </c>
      <c r="D26" s="164"/>
      <c r="E26" s="164"/>
      <c r="F26" s="55"/>
      <c r="H26" s="54"/>
      <c r="J26" s="164" t="s">
        <v>124</v>
      </c>
      <c r="K26" s="164"/>
      <c r="L26" s="164"/>
      <c r="M26" s="55"/>
    </row>
    <row r="27" spans="1:13" x14ac:dyDescent="0.15">
      <c r="A27" s="54"/>
      <c r="C27" s="164" t="s">
        <v>125</v>
      </c>
      <c r="D27" s="164"/>
      <c r="E27" s="164"/>
      <c r="F27" s="55"/>
      <c r="H27" s="54"/>
      <c r="J27" s="164" t="s">
        <v>125</v>
      </c>
      <c r="K27" s="164"/>
      <c r="L27" s="164"/>
      <c r="M27" s="55"/>
    </row>
    <row r="28" spans="1:13" ht="4.5" customHeight="1" thickBot="1" x14ac:dyDescent="0.2">
      <c r="A28" s="58"/>
      <c r="B28" s="59"/>
      <c r="C28" s="59"/>
      <c r="D28" s="59"/>
      <c r="E28" s="59"/>
      <c r="F28" s="60"/>
      <c r="H28" s="58"/>
      <c r="I28" s="59"/>
      <c r="J28" s="59"/>
      <c r="K28" s="59"/>
      <c r="L28" s="59"/>
      <c r="M28" s="60"/>
    </row>
    <row r="29" spans="1:13" ht="22.5" customHeight="1" thickTop="1" thickBot="1" x14ac:dyDescent="0.2">
      <c r="B29" s="50">
        <f>B15+2</f>
        <v>13</v>
      </c>
      <c r="I29" s="50">
        <f>I15+2</f>
        <v>14</v>
      </c>
    </row>
    <row r="30" spans="1:13" ht="6" customHeight="1" thickTop="1" x14ac:dyDescent="0.15">
      <c r="A30" s="51"/>
      <c r="B30" s="52"/>
      <c r="C30" s="52"/>
      <c r="D30" s="52"/>
      <c r="E30" s="52"/>
      <c r="F30" s="53"/>
      <c r="H30" s="51"/>
      <c r="I30" s="52"/>
      <c r="J30" s="52"/>
      <c r="K30" s="52"/>
      <c r="L30" s="52"/>
      <c r="M30" s="53"/>
    </row>
    <row r="31" spans="1:13" ht="24" x14ac:dyDescent="0.15">
      <c r="A31" s="54"/>
      <c r="B31" s="167" t="s">
        <v>122</v>
      </c>
      <c r="C31" s="167"/>
      <c r="D31" s="167"/>
      <c r="E31" s="167"/>
      <c r="F31" s="55"/>
      <c r="H31" s="54"/>
      <c r="I31" s="167" t="s">
        <v>122</v>
      </c>
      <c r="J31" s="167"/>
      <c r="K31" s="167"/>
      <c r="L31" s="167"/>
      <c r="M31" s="55"/>
    </row>
    <row r="32" spans="1:13" s="65" customFormat="1" ht="12" customHeight="1" x14ac:dyDescent="0.15">
      <c r="A32" s="62"/>
      <c r="B32" s="63"/>
      <c r="C32" s="165">
        <v>42961</v>
      </c>
      <c r="D32" s="165"/>
      <c r="E32" s="165"/>
      <c r="F32" s="64"/>
      <c r="H32" s="62"/>
      <c r="I32" s="63"/>
      <c r="J32" s="165">
        <v>42961</v>
      </c>
      <c r="K32" s="165"/>
      <c r="L32" s="165"/>
      <c r="M32" s="64"/>
    </row>
    <row r="33" spans="1:13" ht="6" customHeight="1" x14ac:dyDescent="0.15">
      <c r="A33" s="54"/>
      <c r="F33" s="55"/>
      <c r="H33" s="54"/>
      <c r="M33" s="55"/>
    </row>
    <row r="34" spans="1:13" ht="18.75" x14ac:dyDescent="0.15">
      <c r="A34" s="54"/>
      <c r="B34" s="166" t="str">
        <f>VLOOKUP(B29,出場校一覧!$A$5:$F$52,3,FALSE)&amp;"学校　様"</f>
        <v>海老名市立柏ヶ谷中学校　様</v>
      </c>
      <c r="C34" s="166"/>
      <c r="D34" s="166"/>
      <c r="E34" s="166"/>
      <c r="F34" s="55"/>
      <c r="H34" s="54"/>
      <c r="I34" s="166" t="str">
        <f>VLOOKUP(I29,出場校一覧!$A$5:$F$52,3,FALSE)&amp;"学校　様"</f>
        <v>海老名市立有馬中学校　様</v>
      </c>
      <c r="J34" s="166"/>
      <c r="K34" s="166"/>
      <c r="L34" s="166"/>
      <c r="M34" s="55"/>
    </row>
    <row r="35" spans="1:13" ht="4.5" customHeight="1" x14ac:dyDescent="0.15">
      <c r="A35" s="54"/>
      <c r="F35" s="55"/>
      <c r="H35" s="54"/>
      <c r="M35" s="55"/>
    </row>
    <row r="36" spans="1:13" ht="25.5" x14ac:dyDescent="0.15">
      <c r="A36" s="54"/>
      <c r="C36" s="66">
        <f>VLOOKUP(B29,出場校一覧!$A$5:$F$52,6,FALSE)</f>
        <v>3600</v>
      </c>
      <c r="D36" s="61" t="s">
        <v>123</v>
      </c>
      <c r="E36" s="67"/>
      <c r="F36" s="55"/>
      <c r="H36" s="54"/>
      <c r="J36" s="66">
        <f>VLOOKUP(I29,出場校一覧!$A$5:$F$52,6,FALSE)</f>
        <v>4800</v>
      </c>
      <c r="K36" s="61" t="s">
        <v>123</v>
      </c>
      <c r="L36" s="67"/>
      <c r="M36" s="55"/>
    </row>
    <row r="37" spans="1:13" ht="5.25" customHeight="1" x14ac:dyDescent="0.15">
      <c r="A37" s="54"/>
      <c r="C37" s="56"/>
      <c r="D37" s="57"/>
      <c r="E37" s="57"/>
      <c r="F37" s="55"/>
      <c r="H37" s="54"/>
      <c r="J37" s="56"/>
      <c r="K37" s="57"/>
      <c r="L37" s="57"/>
      <c r="M37" s="55"/>
    </row>
    <row r="38" spans="1:13" ht="40.5" customHeight="1" x14ac:dyDescent="0.15">
      <c r="A38" s="54"/>
      <c r="C38" s="168" t="s">
        <v>121</v>
      </c>
      <c r="D38" s="168"/>
      <c r="E38" s="168"/>
      <c r="F38" s="55"/>
      <c r="H38" s="54"/>
      <c r="J38" s="168" t="s">
        <v>121</v>
      </c>
      <c r="K38" s="168"/>
      <c r="L38" s="168"/>
      <c r="M38" s="55"/>
    </row>
    <row r="39" spans="1:13" ht="5.25" customHeight="1" x14ac:dyDescent="0.15">
      <c r="A39" s="54"/>
      <c r="F39" s="55"/>
      <c r="H39" s="54"/>
      <c r="M39" s="55"/>
    </row>
    <row r="40" spans="1:13" x14ac:dyDescent="0.15">
      <c r="A40" s="54"/>
      <c r="C40" s="164" t="s">
        <v>124</v>
      </c>
      <c r="D40" s="164"/>
      <c r="E40" s="164"/>
      <c r="F40" s="55"/>
      <c r="H40" s="54"/>
      <c r="J40" s="164" t="s">
        <v>124</v>
      </c>
      <c r="K40" s="164"/>
      <c r="L40" s="164"/>
      <c r="M40" s="55"/>
    </row>
    <row r="41" spans="1:13" x14ac:dyDescent="0.15">
      <c r="A41" s="54"/>
      <c r="C41" s="164" t="s">
        <v>125</v>
      </c>
      <c r="D41" s="164"/>
      <c r="E41" s="164"/>
      <c r="F41" s="55"/>
      <c r="H41" s="54"/>
      <c r="J41" s="164" t="s">
        <v>125</v>
      </c>
      <c r="K41" s="164"/>
      <c r="L41" s="164"/>
      <c r="M41" s="55"/>
    </row>
    <row r="42" spans="1:13" ht="4.5" customHeight="1" thickBot="1" x14ac:dyDescent="0.2">
      <c r="A42" s="58"/>
      <c r="B42" s="59"/>
      <c r="C42" s="59"/>
      <c r="D42" s="59"/>
      <c r="E42" s="59"/>
      <c r="F42" s="60"/>
      <c r="H42" s="58"/>
      <c r="I42" s="59"/>
      <c r="J42" s="59"/>
      <c r="K42" s="59"/>
      <c r="L42" s="59"/>
      <c r="M42" s="60"/>
    </row>
    <row r="43" spans="1:13" ht="21.75" customHeight="1" thickTop="1" thickBot="1" x14ac:dyDescent="0.2">
      <c r="B43" s="50">
        <f>B29+2</f>
        <v>15</v>
      </c>
      <c r="I43" s="50">
        <f>I29+2</f>
        <v>16</v>
      </c>
    </row>
    <row r="44" spans="1:13" ht="6" customHeight="1" thickTop="1" x14ac:dyDescent="0.15">
      <c r="A44" s="51"/>
      <c r="B44" s="52"/>
      <c r="C44" s="52"/>
      <c r="D44" s="52"/>
      <c r="E44" s="52"/>
      <c r="F44" s="53"/>
      <c r="H44" s="51"/>
      <c r="I44" s="52"/>
      <c r="J44" s="52"/>
      <c r="K44" s="52"/>
      <c r="L44" s="52"/>
      <c r="M44" s="53"/>
    </row>
    <row r="45" spans="1:13" ht="24" x14ac:dyDescent="0.15">
      <c r="A45" s="54"/>
      <c r="B45" s="167" t="s">
        <v>122</v>
      </c>
      <c r="C45" s="167"/>
      <c r="D45" s="167"/>
      <c r="E45" s="167"/>
      <c r="F45" s="55"/>
      <c r="H45" s="54"/>
      <c r="I45" s="167" t="s">
        <v>122</v>
      </c>
      <c r="J45" s="167"/>
      <c r="K45" s="167"/>
      <c r="L45" s="167"/>
      <c r="M45" s="55"/>
    </row>
    <row r="46" spans="1:13" s="65" customFormat="1" ht="12" customHeight="1" x14ac:dyDescent="0.15">
      <c r="A46" s="62"/>
      <c r="B46" s="63"/>
      <c r="C46" s="165">
        <v>42961</v>
      </c>
      <c r="D46" s="165"/>
      <c r="E46" s="165"/>
      <c r="F46" s="64"/>
      <c r="H46" s="62"/>
      <c r="I46" s="63"/>
      <c r="J46" s="165">
        <v>42961</v>
      </c>
      <c r="K46" s="165"/>
      <c r="L46" s="165"/>
      <c r="M46" s="64"/>
    </row>
    <row r="47" spans="1:13" ht="6" customHeight="1" x14ac:dyDescent="0.15">
      <c r="A47" s="54"/>
      <c r="F47" s="55"/>
      <c r="H47" s="54"/>
      <c r="M47" s="55"/>
    </row>
    <row r="48" spans="1:13" ht="18.75" x14ac:dyDescent="0.15">
      <c r="A48" s="54"/>
      <c r="B48" s="166" t="str">
        <f>VLOOKUP(B43,出場校一覧!$A$5:$F$52,3,FALSE)&amp;"学校　様"</f>
        <v>小田原市立城北中学校　様</v>
      </c>
      <c r="C48" s="166"/>
      <c r="D48" s="166"/>
      <c r="E48" s="166"/>
      <c r="F48" s="55"/>
      <c r="H48" s="54"/>
      <c r="I48" s="166" t="str">
        <f>VLOOKUP(I43,出場校一覧!$A$5:$F$52,3,FALSE)&amp;"学校　様"</f>
        <v>小田原市立泉中学校　様</v>
      </c>
      <c r="J48" s="166"/>
      <c r="K48" s="166"/>
      <c r="L48" s="166"/>
      <c r="M48" s="55"/>
    </row>
    <row r="49" spans="1:13" ht="4.5" customHeight="1" x14ac:dyDescent="0.15">
      <c r="A49" s="54"/>
      <c r="F49" s="55"/>
      <c r="H49" s="54"/>
      <c r="M49" s="55"/>
    </row>
    <row r="50" spans="1:13" ht="25.5" x14ac:dyDescent="0.15">
      <c r="A50" s="54"/>
      <c r="C50" s="66">
        <f>VLOOKUP(B43,出場校一覧!$A$5:$F$52,6,FALSE)</f>
        <v>2400</v>
      </c>
      <c r="D50" s="61" t="s">
        <v>123</v>
      </c>
      <c r="E50" s="67"/>
      <c r="F50" s="55"/>
      <c r="H50" s="54"/>
      <c r="J50" s="66">
        <f>VLOOKUP(I43,出場校一覧!$A$5:$F$52,6,FALSE)</f>
        <v>4800</v>
      </c>
      <c r="K50" s="61" t="s">
        <v>123</v>
      </c>
      <c r="L50" s="67"/>
      <c r="M50" s="55"/>
    </row>
    <row r="51" spans="1:13" ht="5.25" customHeight="1" x14ac:dyDescent="0.15">
      <c r="A51" s="54"/>
      <c r="C51" s="56"/>
      <c r="D51" s="57"/>
      <c r="E51" s="57"/>
      <c r="F51" s="55"/>
      <c r="H51" s="54"/>
      <c r="J51" s="56"/>
      <c r="K51" s="57"/>
      <c r="L51" s="57"/>
      <c r="M51" s="55"/>
    </row>
    <row r="52" spans="1:13" ht="40.5" customHeight="1" x14ac:dyDescent="0.15">
      <c r="A52" s="54"/>
      <c r="C52" s="168" t="s">
        <v>121</v>
      </c>
      <c r="D52" s="168"/>
      <c r="E52" s="168"/>
      <c r="F52" s="55"/>
      <c r="H52" s="54"/>
      <c r="J52" s="168" t="s">
        <v>121</v>
      </c>
      <c r="K52" s="168"/>
      <c r="L52" s="168"/>
      <c r="M52" s="55"/>
    </row>
    <row r="53" spans="1:13" ht="5.25" customHeight="1" x14ac:dyDescent="0.15">
      <c r="A53" s="54"/>
      <c r="F53" s="55"/>
      <c r="H53" s="54"/>
      <c r="M53" s="55"/>
    </row>
    <row r="54" spans="1:13" x14ac:dyDescent="0.15">
      <c r="A54" s="54"/>
      <c r="C54" s="164" t="s">
        <v>124</v>
      </c>
      <c r="D54" s="164"/>
      <c r="E54" s="164"/>
      <c r="F54" s="55"/>
      <c r="H54" s="54"/>
      <c r="J54" s="164" t="s">
        <v>124</v>
      </c>
      <c r="K54" s="164"/>
      <c r="L54" s="164"/>
      <c r="M54" s="55"/>
    </row>
    <row r="55" spans="1:13" x14ac:dyDescent="0.15">
      <c r="A55" s="54"/>
      <c r="C55" s="164" t="s">
        <v>125</v>
      </c>
      <c r="D55" s="164"/>
      <c r="E55" s="164"/>
      <c r="F55" s="55"/>
      <c r="H55" s="54"/>
      <c r="J55" s="164" t="s">
        <v>125</v>
      </c>
      <c r="K55" s="164"/>
      <c r="L55" s="164"/>
      <c r="M55" s="55"/>
    </row>
    <row r="56" spans="1:13" ht="4.5" customHeight="1" thickBot="1" x14ac:dyDescent="0.2">
      <c r="A56" s="58"/>
      <c r="B56" s="59"/>
      <c r="C56" s="59"/>
      <c r="D56" s="59"/>
      <c r="E56" s="59"/>
      <c r="F56" s="60"/>
      <c r="H56" s="58"/>
      <c r="I56" s="59"/>
      <c r="J56" s="59"/>
      <c r="K56" s="59"/>
      <c r="L56" s="59"/>
      <c r="M56" s="60"/>
    </row>
    <row r="57" spans="1:13" ht="14.25" thickTop="1" x14ac:dyDescent="0.15"/>
  </sheetData>
  <mergeCells count="48">
    <mergeCell ref="B45:E45"/>
    <mergeCell ref="I45:L45"/>
    <mergeCell ref="C46:E46"/>
    <mergeCell ref="J46:L46"/>
    <mergeCell ref="C55:E55"/>
    <mergeCell ref="J55:L55"/>
    <mergeCell ref="B48:E48"/>
    <mergeCell ref="I48:L48"/>
    <mergeCell ref="C52:E52"/>
    <mergeCell ref="J52:L52"/>
    <mergeCell ref="C54:E54"/>
    <mergeCell ref="J54:L54"/>
    <mergeCell ref="C38:E38"/>
    <mergeCell ref="J38:L38"/>
    <mergeCell ref="C40:E40"/>
    <mergeCell ref="J40:L40"/>
    <mergeCell ref="C41:E41"/>
    <mergeCell ref="J41:L41"/>
    <mergeCell ref="B31:E31"/>
    <mergeCell ref="I31:L31"/>
    <mergeCell ref="C32:E32"/>
    <mergeCell ref="J32:L32"/>
    <mergeCell ref="B34:E34"/>
    <mergeCell ref="I34:L34"/>
    <mergeCell ref="C24:E24"/>
    <mergeCell ref="J24:L24"/>
    <mergeCell ref="C26:E26"/>
    <mergeCell ref="J26:L26"/>
    <mergeCell ref="C27:E27"/>
    <mergeCell ref="J27:L27"/>
    <mergeCell ref="B17:E17"/>
    <mergeCell ref="I17:L17"/>
    <mergeCell ref="C18:E18"/>
    <mergeCell ref="J18:L18"/>
    <mergeCell ref="B20:E20"/>
    <mergeCell ref="I20:L20"/>
    <mergeCell ref="C13:E13"/>
    <mergeCell ref="C4:E4"/>
    <mergeCell ref="B6:E6"/>
    <mergeCell ref="J13:L13"/>
    <mergeCell ref="B3:E3"/>
    <mergeCell ref="I3:L3"/>
    <mergeCell ref="J4:L4"/>
    <mergeCell ref="I6:L6"/>
    <mergeCell ref="J12:L12"/>
    <mergeCell ref="J10:L10"/>
    <mergeCell ref="C10:E10"/>
    <mergeCell ref="C12:E12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5"/>
  <sheetViews>
    <sheetView topLeftCell="A7" workbookViewId="0">
      <selection activeCell="D24" sqref="D24"/>
    </sheetView>
  </sheetViews>
  <sheetFormatPr defaultColWidth="9" defaultRowHeight="13.5" x14ac:dyDescent="0.15"/>
  <cols>
    <col min="1" max="1" width="3.5" style="70" bestFit="1" customWidth="1"/>
    <col min="2" max="2" width="14.25" style="70" bestFit="1" customWidth="1"/>
    <col min="3" max="3" width="7.125" style="70" bestFit="1" customWidth="1"/>
    <col min="4" max="5" width="16.125" style="70" bestFit="1" customWidth="1"/>
    <col min="6" max="6" width="27.25" style="70" bestFit="1" customWidth="1"/>
    <col min="7" max="16384" width="9" style="70"/>
  </cols>
  <sheetData>
    <row r="1" spans="1:6" x14ac:dyDescent="0.15">
      <c r="A1" s="69">
        <v>1</v>
      </c>
      <c r="B1" s="69" t="s">
        <v>129</v>
      </c>
      <c r="C1" s="69" t="s">
        <v>130</v>
      </c>
      <c r="D1" s="69" t="s">
        <v>11</v>
      </c>
      <c r="E1" s="69" t="s">
        <v>12</v>
      </c>
      <c r="F1" s="69" t="s">
        <v>131</v>
      </c>
    </row>
    <row r="2" spans="1:6" x14ac:dyDescent="0.15">
      <c r="A2" s="69">
        <v>2</v>
      </c>
      <c r="B2" s="69" t="s">
        <v>8</v>
      </c>
      <c r="C2" s="69" t="s">
        <v>126</v>
      </c>
      <c r="D2" s="71" t="s">
        <v>61</v>
      </c>
      <c r="E2" s="71"/>
      <c r="F2" s="71" t="s">
        <v>158</v>
      </c>
    </row>
    <row r="3" spans="1:6" x14ac:dyDescent="0.15">
      <c r="A3" s="69">
        <v>3</v>
      </c>
      <c r="B3" s="69" t="s">
        <v>8</v>
      </c>
      <c r="C3" s="69" t="s">
        <v>127</v>
      </c>
      <c r="D3" s="71" t="s">
        <v>134</v>
      </c>
      <c r="E3" s="71"/>
      <c r="F3" s="71" t="s">
        <v>159</v>
      </c>
    </row>
    <row r="4" spans="1:6" x14ac:dyDescent="0.15">
      <c r="A4" s="69">
        <v>4</v>
      </c>
      <c r="B4" s="69" t="s">
        <v>8</v>
      </c>
      <c r="C4" s="69" t="s">
        <v>128</v>
      </c>
      <c r="D4" s="71" t="s">
        <v>135</v>
      </c>
      <c r="E4" s="71"/>
      <c r="F4" s="71" t="s">
        <v>160</v>
      </c>
    </row>
    <row r="5" spans="1:6" x14ac:dyDescent="0.15">
      <c r="A5" s="69">
        <v>5</v>
      </c>
      <c r="B5" s="69" t="s">
        <v>8</v>
      </c>
      <c r="C5" s="69" t="s">
        <v>128</v>
      </c>
      <c r="D5" s="71" t="s">
        <v>136</v>
      </c>
      <c r="E5" s="71"/>
      <c r="F5" s="71" t="s">
        <v>23</v>
      </c>
    </row>
    <row r="6" spans="1:6" x14ac:dyDescent="0.15">
      <c r="A6" s="69">
        <v>6</v>
      </c>
      <c r="B6" s="69" t="s">
        <v>132</v>
      </c>
      <c r="C6" s="69" t="s">
        <v>126</v>
      </c>
      <c r="D6" s="71" t="s">
        <v>137</v>
      </c>
      <c r="E6" s="71"/>
      <c r="F6" s="71" t="s">
        <v>161</v>
      </c>
    </row>
    <row r="7" spans="1:6" x14ac:dyDescent="0.15">
      <c r="A7" s="69">
        <v>7</v>
      </c>
      <c r="B7" s="69" t="s">
        <v>132</v>
      </c>
      <c r="C7" s="69" t="s">
        <v>127</v>
      </c>
      <c r="D7" s="71" t="s">
        <v>138</v>
      </c>
      <c r="E7" s="71"/>
      <c r="F7" s="71" t="s">
        <v>173</v>
      </c>
    </row>
    <row r="8" spans="1:6" x14ac:dyDescent="0.15">
      <c r="A8" s="69">
        <v>8</v>
      </c>
      <c r="B8" s="69" t="s">
        <v>132</v>
      </c>
      <c r="C8" s="69" t="s">
        <v>128</v>
      </c>
      <c r="D8" s="71" t="s">
        <v>139</v>
      </c>
      <c r="E8" s="71"/>
      <c r="F8" s="71" t="s">
        <v>162</v>
      </c>
    </row>
    <row r="9" spans="1:6" x14ac:dyDescent="0.15">
      <c r="A9" s="69">
        <v>9</v>
      </c>
      <c r="B9" s="69" t="s">
        <v>132</v>
      </c>
      <c r="C9" s="69" t="s">
        <v>128</v>
      </c>
      <c r="D9" s="72" t="s">
        <v>140</v>
      </c>
      <c r="E9" s="72"/>
      <c r="F9" s="71" t="s">
        <v>163</v>
      </c>
    </row>
    <row r="10" spans="1:6" x14ac:dyDescent="0.15">
      <c r="A10" s="69">
        <v>10</v>
      </c>
      <c r="B10" s="69" t="s">
        <v>10</v>
      </c>
      <c r="C10" s="69" t="s">
        <v>126</v>
      </c>
      <c r="D10" s="71" t="s">
        <v>141</v>
      </c>
      <c r="E10" s="71" t="s">
        <v>142</v>
      </c>
      <c r="F10" s="71" t="s">
        <v>164</v>
      </c>
    </row>
    <row r="11" spans="1:6" x14ac:dyDescent="0.15">
      <c r="A11" s="69">
        <v>11</v>
      </c>
      <c r="B11" s="69" t="s">
        <v>10</v>
      </c>
      <c r="C11" s="69" t="s">
        <v>126</v>
      </c>
      <c r="D11" s="71" t="s">
        <v>142</v>
      </c>
      <c r="E11" s="71" t="s">
        <v>141</v>
      </c>
      <c r="F11" s="71" t="s">
        <v>164</v>
      </c>
    </row>
    <row r="12" spans="1:6" x14ac:dyDescent="0.15">
      <c r="A12" s="69">
        <v>12</v>
      </c>
      <c r="B12" s="69" t="s">
        <v>10</v>
      </c>
      <c r="C12" s="69" t="s">
        <v>127</v>
      </c>
      <c r="D12" s="71" t="s">
        <v>143</v>
      </c>
      <c r="E12" s="71" t="s">
        <v>144</v>
      </c>
      <c r="F12" s="71" t="s">
        <v>165</v>
      </c>
    </row>
    <row r="13" spans="1:6" x14ac:dyDescent="0.15">
      <c r="A13" s="69">
        <v>13</v>
      </c>
      <c r="B13" s="69" t="s">
        <v>10</v>
      </c>
      <c r="C13" s="69" t="s">
        <v>127</v>
      </c>
      <c r="D13" s="71" t="s">
        <v>144</v>
      </c>
      <c r="E13" s="71" t="s">
        <v>143</v>
      </c>
      <c r="F13" s="71" t="s">
        <v>165</v>
      </c>
    </row>
    <row r="14" spans="1:6" x14ac:dyDescent="0.15">
      <c r="A14" s="69">
        <v>14</v>
      </c>
      <c r="B14" s="69" t="s">
        <v>10</v>
      </c>
      <c r="C14" s="69" t="s">
        <v>128</v>
      </c>
      <c r="D14" s="71" t="s">
        <v>145</v>
      </c>
      <c r="E14" s="71" t="s">
        <v>133</v>
      </c>
      <c r="F14" s="71" t="s">
        <v>166</v>
      </c>
    </row>
    <row r="15" spans="1:6" x14ac:dyDescent="0.15">
      <c r="A15" s="69">
        <v>15</v>
      </c>
      <c r="B15" s="69" t="s">
        <v>10</v>
      </c>
      <c r="C15" s="69" t="s">
        <v>128</v>
      </c>
      <c r="D15" s="71" t="s">
        <v>133</v>
      </c>
      <c r="E15" s="71" t="s">
        <v>145</v>
      </c>
      <c r="F15" s="71" t="s">
        <v>166</v>
      </c>
    </row>
    <row r="16" spans="1:6" x14ac:dyDescent="0.15">
      <c r="A16" s="69">
        <v>16</v>
      </c>
      <c r="B16" s="69" t="s">
        <v>10</v>
      </c>
      <c r="C16" s="69" t="s">
        <v>128</v>
      </c>
      <c r="D16" s="71" t="s">
        <v>146</v>
      </c>
      <c r="E16" s="71" t="s">
        <v>147</v>
      </c>
      <c r="F16" s="71" t="s">
        <v>167</v>
      </c>
    </row>
    <row r="17" spans="1:6" x14ac:dyDescent="0.15">
      <c r="A17" s="69">
        <v>17</v>
      </c>
      <c r="B17" s="69" t="s">
        <v>10</v>
      </c>
      <c r="C17" s="69" t="s">
        <v>128</v>
      </c>
      <c r="D17" s="71" t="s">
        <v>147</v>
      </c>
      <c r="E17" s="71" t="s">
        <v>146</v>
      </c>
      <c r="F17" s="71" t="s">
        <v>167</v>
      </c>
    </row>
    <row r="18" spans="1:6" x14ac:dyDescent="0.15">
      <c r="A18" s="69">
        <v>18</v>
      </c>
      <c r="B18" s="69" t="s">
        <v>14</v>
      </c>
      <c r="C18" s="69" t="s">
        <v>127</v>
      </c>
      <c r="D18" s="71" t="s">
        <v>154</v>
      </c>
      <c r="E18" s="71" t="s">
        <v>148</v>
      </c>
      <c r="F18" s="73" t="s">
        <v>168</v>
      </c>
    </row>
    <row r="19" spans="1:6" x14ac:dyDescent="0.15">
      <c r="A19" s="69">
        <v>19</v>
      </c>
      <c r="B19" s="69" t="s">
        <v>14</v>
      </c>
      <c r="C19" s="69" t="s">
        <v>127</v>
      </c>
      <c r="D19" s="69" t="s">
        <v>148</v>
      </c>
      <c r="E19" s="69" t="s">
        <v>155</v>
      </c>
      <c r="F19" s="69" t="s">
        <v>168</v>
      </c>
    </row>
    <row r="20" spans="1:6" x14ac:dyDescent="0.15">
      <c r="A20" s="69">
        <v>20</v>
      </c>
      <c r="B20" s="69" t="s">
        <v>14</v>
      </c>
      <c r="C20" s="69" t="s">
        <v>126</v>
      </c>
      <c r="D20" s="71" t="s">
        <v>149</v>
      </c>
      <c r="E20" s="71" t="s">
        <v>150</v>
      </c>
      <c r="F20" s="73" t="s">
        <v>174</v>
      </c>
    </row>
    <row r="21" spans="1:6" x14ac:dyDescent="0.15">
      <c r="A21" s="69">
        <v>21</v>
      </c>
      <c r="B21" s="69" t="s">
        <v>14</v>
      </c>
      <c r="C21" s="69" t="s">
        <v>126</v>
      </c>
      <c r="D21" s="69" t="s">
        <v>150</v>
      </c>
      <c r="E21" s="69" t="s">
        <v>149</v>
      </c>
      <c r="F21" s="69" t="s">
        <v>175</v>
      </c>
    </row>
    <row r="22" spans="1:6" x14ac:dyDescent="0.15">
      <c r="A22" s="69">
        <v>22</v>
      </c>
      <c r="B22" s="69" t="s">
        <v>14</v>
      </c>
      <c r="C22" s="69" t="s">
        <v>128</v>
      </c>
      <c r="D22" s="71" t="s">
        <v>151</v>
      </c>
      <c r="E22" s="71" t="s">
        <v>152</v>
      </c>
      <c r="F22" s="73" t="s">
        <v>170</v>
      </c>
    </row>
    <row r="23" spans="1:6" x14ac:dyDescent="0.15">
      <c r="A23" s="69">
        <v>23</v>
      </c>
      <c r="B23" s="69" t="s">
        <v>14</v>
      </c>
      <c r="C23" s="69" t="s">
        <v>128</v>
      </c>
      <c r="D23" s="69" t="s">
        <v>152</v>
      </c>
      <c r="E23" s="69" t="s">
        <v>151</v>
      </c>
      <c r="F23" s="69" t="s">
        <v>169</v>
      </c>
    </row>
    <row r="24" spans="1:6" x14ac:dyDescent="0.15">
      <c r="A24" s="69">
        <v>24</v>
      </c>
      <c r="B24" s="69" t="s">
        <v>14</v>
      </c>
      <c r="C24" s="69" t="s">
        <v>128</v>
      </c>
      <c r="D24" s="71" t="s">
        <v>153</v>
      </c>
      <c r="E24" s="71" t="s">
        <v>156</v>
      </c>
      <c r="F24" s="73" t="s">
        <v>172</v>
      </c>
    </row>
    <row r="25" spans="1:6" x14ac:dyDescent="0.15">
      <c r="A25" s="69">
        <v>25</v>
      </c>
      <c r="B25" s="69" t="s">
        <v>14</v>
      </c>
      <c r="C25" s="69" t="s">
        <v>128</v>
      </c>
      <c r="D25" s="69" t="s">
        <v>157</v>
      </c>
      <c r="E25" s="69" t="s">
        <v>153</v>
      </c>
      <c r="F25" s="69" t="s">
        <v>171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3C28-12E9-42F2-BC7F-85E4F3D15707}">
  <dimension ref="A1:W39"/>
  <sheetViews>
    <sheetView workbookViewId="0"/>
  </sheetViews>
  <sheetFormatPr defaultRowHeight="13.5" x14ac:dyDescent="0.15"/>
  <cols>
    <col min="5" max="5" width="4.5" customWidth="1"/>
    <col min="12" max="12" width="4.5" customWidth="1"/>
    <col min="17" max="17" width="4.5" customWidth="1"/>
  </cols>
  <sheetData>
    <row r="1" spans="1:23" x14ac:dyDescent="0.15">
      <c r="A1" t="s">
        <v>181</v>
      </c>
      <c r="F1" t="s">
        <v>183</v>
      </c>
      <c r="M1" t="s">
        <v>184</v>
      </c>
      <c r="R1" t="s">
        <v>185</v>
      </c>
    </row>
    <row r="2" spans="1:23" x14ac:dyDescent="0.15">
      <c r="A2">
        <f>データベース!D5</f>
        <v>0</v>
      </c>
      <c r="B2">
        <f>データベース!G5</f>
        <v>0</v>
      </c>
      <c r="C2" s="141" t="s">
        <v>182</v>
      </c>
      <c r="D2">
        <f>データベース!E5</f>
        <v>0</v>
      </c>
      <c r="F2">
        <f>データベース!H5</f>
        <v>0</v>
      </c>
      <c r="G2">
        <f>データベース!I5</f>
        <v>0</v>
      </c>
      <c r="H2">
        <f>データベース!N5</f>
        <v>0</v>
      </c>
      <c r="I2" s="141" t="s">
        <v>182</v>
      </c>
      <c r="J2">
        <f>データベース!J5</f>
        <v>0</v>
      </c>
      <c r="K2">
        <f>データベース!K5</f>
        <v>0</v>
      </c>
      <c r="M2">
        <f>データベース!O5</f>
        <v>0</v>
      </c>
      <c r="N2">
        <f>データベース!R5</f>
        <v>0</v>
      </c>
      <c r="O2" s="141" t="s">
        <v>182</v>
      </c>
      <c r="P2">
        <f>データベース!P5</f>
        <v>0</v>
      </c>
      <c r="R2">
        <f>データベース!S5</f>
        <v>0</v>
      </c>
      <c r="S2">
        <f>データベース!T5</f>
        <v>0</v>
      </c>
      <c r="T2">
        <f>データベース!Y5</f>
        <v>0</v>
      </c>
      <c r="U2" s="141" t="s">
        <v>182</v>
      </c>
      <c r="V2">
        <f>データベース!U5</f>
        <v>0</v>
      </c>
      <c r="W2">
        <f>データベース!V5</f>
        <v>0</v>
      </c>
    </row>
    <row r="3" spans="1:23" x14ac:dyDescent="0.15">
      <c r="A3">
        <f>データベース!D6</f>
        <v>0</v>
      </c>
      <c r="B3">
        <f>データベース!G6</f>
        <v>0</v>
      </c>
      <c r="C3" s="141" t="s">
        <v>182</v>
      </c>
      <c r="D3">
        <f>データベース!E6</f>
        <v>0</v>
      </c>
      <c r="F3">
        <f>データベース!H6</f>
        <v>0</v>
      </c>
      <c r="G3">
        <f>データベース!I6</f>
        <v>0</v>
      </c>
      <c r="H3">
        <f>データベース!N6</f>
        <v>0</v>
      </c>
      <c r="I3" s="141" t="s">
        <v>182</v>
      </c>
      <c r="J3">
        <f>データベース!J6</f>
        <v>0</v>
      </c>
      <c r="K3">
        <f>データベース!K6</f>
        <v>0</v>
      </c>
      <c r="M3">
        <f>データベース!O6</f>
        <v>0</v>
      </c>
      <c r="N3">
        <f>データベース!R6</f>
        <v>0</v>
      </c>
      <c r="O3" s="141" t="s">
        <v>182</v>
      </c>
      <c r="P3">
        <f>データベース!P6</f>
        <v>0</v>
      </c>
      <c r="R3">
        <f>データベース!S6</f>
        <v>0</v>
      </c>
      <c r="S3">
        <f>データベース!T6</f>
        <v>0</v>
      </c>
      <c r="T3">
        <f>データベース!Y6</f>
        <v>0</v>
      </c>
      <c r="U3" s="141" t="s">
        <v>182</v>
      </c>
      <c r="V3">
        <f>データベース!U6</f>
        <v>0</v>
      </c>
      <c r="W3">
        <f>データベース!V6</f>
        <v>0</v>
      </c>
    </row>
    <row r="4" spans="1:23" x14ac:dyDescent="0.15">
      <c r="A4">
        <f>データベース!D7</f>
        <v>0</v>
      </c>
      <c r="B4">
        <f>データベース!G7</f>
        <v>0</v>
      </c>
      <c r="C4" s="141" t="s">
        <v>182</v>
      </c>
      <c r="D4">
        <f>データベース!E7</f>
        <v>0</v>
      </c>
      <c r="F4">
        <f>データベース!H7</f>
        <v>0</v>
      </c>
      <c r="G4">
        <f>データベース!I7</f>
        <v>0</v>
      </c>
      <c r="H4">
        <f>データベース!N7</f>
        <v>0</v>
      </c>
      <c r="I4" s="141" t="s">
        <v>182</v>
      </c>
      <c r="J4">
        <f>データベース!J7</f>
        <v>0</v>
      </c>
      <c r="K4">
        <f>データベース!K7</f>
        <v>0</v>
      </c>
      <c r="M4">
        <f>データベース!O7</f>
        <v>0</v>
      </c>
      <c r="N4">
        <f>データベース!R7</f>
        <v>0</v>
      </c>
      <c r="O4" s="141" t="s">
        <v>182</v>
      </c>
      <c r="P4">
        <f>データベース!P7</f>
        <v>0</v>
      </c>
      <c r="R4">
        <f>データベース!S7</f>
        <v>0</v>
      </c>
      <c r="S4">
        <f>データベース!T7</f>
        <v>0</v>
      </c>
      <c r="T4">
        <f>データベース!Y7</f>
        <v>0</v>
      </c>
      <c r="U4" s="141" t="s">
        <v>182</v>
      </c>
      <c r="V4">
        <f>データベース!U7</f>
        <v>0</v>
      </c>
      <c r="W4">
        <f>データベース!V7</f>
        <v>0</v>
      </c>
    </row>
    <row r="5" spans="1:23" x14ac:dyDescent="0.15">
      <c r="A5">
        <f>データベース!D8</f>
        <v>0</v>
      </c>
      <c r="B5">
        <f>データベース!G8</f>
        <v>0</v>
      </c>
      <c r="C5" s="141" t="s">
        <v>182</v>
      </c>
      <c r="D5">
        <f>データベース!E8</f>
        <v>0</v>
      </c>
      <c r="F5">
        <f>データベース!H8</f>
        <v>0</v>
      </c>
      <c r="G5">
        <f>データベース!I8</f>
        <v>0</v>
      </c>
      <c r="H5">
        <f>データベース!N8</f>
        <v>0</v>
      </c>
      <c r="I5" s="141" t="s">
        <v>182</v>
      </c>
      <c r="J5">
        <f>データベース!J8</f>
        <v>0</v>
      </c>
      <c r="K5">
        <f>データベース!K8</f>
        <v>0</v>
      </c>
      <c r="M5">
        <f>データベース!O8</f>
        <v>0</v>
      </c>
      <c r="N5">
        <f>データベース!R8</f>
        <v>0</v>
      </c>
      <c r="O5" s="141" t="s">
        <v>182</v>
      </c>
      <c r="P5">
        <f>データベース!P8</f>
        <v>0</v>
      </c>
      <c r="R5">
        <f>データベース!S8</f>
        <v>0</v>
      </c>
      <c r="S5">
        <f>データベース!T8</f>
        <v>0</v>
      </c>
      <c r="T5">
        <f>データベース!Y8</f>
        <v>0</v>
      </c>
      <c r="U5" s="141" t="s">
        <v>182</v>
      </c>
      <c r="V5">
        <f>データベース!U8</f>
        <v>0</v>
      </c>
      <c r="W5">
        <f>データベース!V8</f>
        <v>0</v>
      </c>
    </row>
    <row r="6" spans="1:23" x14ac:dyDescent="0.15">
      <c r="A6">
        <f>データベース!D9</f>
        <v>0</v>
      </c>
      <c r="B6">
        <f>データベース!G9</f>
        <v>0</v>
      </c>
      <c r="C6" s="141" t="s">
        <v>182</v>
      </c>
      <c r="D6">
        <f>データベース!E9</f>
        <v>0</v>
      </c>
      <c r="F6">
        <f>データベース!H9</f>
        <v>0</v>
      </c>
      <c r="G6">
        <f>データベース!I9</f>
        <v>0</v>
      </c>
      <c r="H6">
        <f>データベース!N9</f>
        <v>0</v>
      </c>
      <c r="I6" s="141" t="s">
        <v>182</v>
      </c>
      <c r="J6">
        <f>データベース!J9</f>
        <v>0</v>
      </c>
      <c r="K6">
        <f>データベース!K9</f>
        <v>0</v>
      </c>
      <c r="M6">
        <f>データベース!O9</f>
        <v>0</v>
      </c>
      <c r="N6">
        <f>データベース!R9</f>
        <v>0</v>
      </c>
      <c r="O6" s="141" t="s">
        <v>182</v>
      </c>
      <c r="P6">
        <f>データベース!P9</f>
        <v>0</v>
      </c>
      <c r="R6">
        <f>データベース!S9</f>
        <v>0</v>
      </c>
      <c r="S6">
        <f>データベース!T9</f>
        <v>0</v>
      </c>
      <c r="T6">
        <f>データベース!Y9</f>
        <v>0</v>
      </c>
      <c r="U6" s="141" t="s">
        <v>182</v>
      </c>
      <c r="V6">
        <f>データベース!U9</f>
        <v>0</v>
      </c>
      <c r="W6">
        <f>データベース!V9</f>
        <v>0</v>
      </c>
    </row>
    <row r="7" spans="1:23" x14ac:dyDescent="0.15">
      <c r="A7">
        <f>データベース!D10</f>
        <v>0</v>
      </c>
      <c r="B7">
        <f>データベース!G10</f>
        <v>0</v>
      </c>
      <c r="C7" s="141" t="s">
        <v>182</v>
      </c>
      <c r="D7">
        <f>データベース!E10</f>
        <v>0</v>
      </c>
      <c r="F7">
        <f>データベース!H10</f>
        <v>0</v>
      </c>
      <c r="G7">
        <f>データベース!I10</f>
        <v>0</v>
      </c>
      <c r="H7">
        <f>データベース!N10</f>
        <v>0</v>
      </c>
      <c r="I7" s="141" t="s">
        <v>182</v>
      </c>
      <c r="J7">
        <f>データベース!J10</f>
        <v>0</v>
      </c>
      <c r="K7">
        <f>データベース!K10</f>
        <v>0</v>
      </c>
      <c r="M7">
        <f>データベース!O10</f>
        <v>0</v>
      </c>
      <c r="N7">
        <f>データベース!R10</f>
        <v>0</v>
      </c>
      <c r="O7" s="141" t="s">
        <v>182</v>
      </c>
      <c r="P7">
        <f>データベース!P10</f>
        <v>0</v>
      </c>
      <c r="R7">
        <f>データベース!S10</f>
        <v>0</v>
      </c>
      <c r="S7">
        <f>データベース!T10</f>
        <v>0</v>
      </c>
      <c r="T7">
        <f>データベース!Y10</f>
        <v>0</v>
      </c>
      <c r="U7" s="141" t="s">
        <v>182</v>
      </c>
      <c r="V7">
        <f>データベース!U10</f>
        <v>0</v>
      </c>
      <c r="W7">
        <f>データベース!V10</f>
        <v>0</v>
      </c>
    </row>
    <row r="8" spans="1:23" x14ac:dyDescent="0.15">
      <c r="A8">
        <f>データベース!D11</f>
        <v>0</v>
      </c>
      <c r="B8">
        <f>データベース!G11</f>
        <v>0</v>
      </c>
      <c r="C8" s="141" t="s">
        <v>182</v>
      </c>
      <c r="D8">
        <f>データベース!E11</f>
        <v>0</v>
      </c>
      <c r="F8">
        <f>データベース!H11</f>
        <v>0</v>
      </c>
      <c r="G8">
        <f>データベース!I11</f>
        <v>0</v>
      </c>
      <c r="H8">
        <f>データベース!N11</f>
        <v>0</v>
      </c>
      <c r="I8" s="141" t="s">
        <v>182</v>
      </c>
      <c r="J8">
        <f>データベース!J11</f>
        <v>0</v>
      </c>
      <c r="K8">
        <f>データベース!K11</f>
        <v>0</v>
      </c>
      <c r="M8">
        <f>データベース!O11</f>
        <v>0</v>
      </c>
      <c r="N8">
        <f>データベース!R11</f>
        <v>0</v>
      </c>
      <c r="O8" s="141" t="s">
        <v>182</v>
      </c>
      <c r="P8">
        <f>データベース!P11</f>
        <v>0</v>
      </c>
      <c r="R8">
        <f>データベース!S11</f>
        <v>0</v>
      </c>
      <c r="S8">
        <f>データベース!T11</f>
        <v>0</v>
      </c>
      <c r="T8">
        <f>データベース!Y11</f>
        <v>0</v>
      </c>
      <c r="U8" s="141" t="s">
        <v>182</v>
      </c>
      <c r="V8">
        <f>データベース!U11</f>
        <v>0</v>
      </c>
      <c r="W8">
        <f>データベース!V11</f>
        <v>0</v>
      </c>
    </row>
    <row r="9" spans="1:23" x14ac:dyDescent="0.15">
      <c r="A9">
        <f>データベース!D12</f>
        <v>0</v>
      </c>
      <c r="B9">
        <f>データベース!G12</f>
        <v>0</v>
      </c>
      <c r="C9" s="141" t="s">
        <v>182</v>
      </c>
      <c r="D9">
        <f>データベース!E12</f>
        <v>0</v>
      </c>
      <c r="F9">
        <f>データベース!H12</f>
        <v>0</v>
      </c>
      <c r="G9">
        <f>データベース!I12</f>
        <v>0</v>
      </c>
      <c r="H9">
        <f>データベース!N12</f>
        <v>0</v>
      </c>
      <c r="I9" s="141" t="s">
        <v>182</v>
      </c>
      <c r="J9">
        <f>データベース!J12</f>
        <v>0</v>
      </c>
      <c r="K9">
        <f>データベース!K12</f>
        <v>0</v>
      </c>
      <c r="M9">
        <f>データベース!O12</f>
        <v>0</v>
      </c>
      <c r="N9">
        <f>データベース!R12</f>
        <v>0</v>
      </c>
      <c r="O9" s="141" t="s">
        <v>182</v>
      </c>
      <c r="P9">
        <f>データベース!P12</f>
        <v>0</v>
      </c>
      <c r="R9">
        <f>データベース!S12</f>
        <v>0</v>
      </c>
      <c r="S9">
        <f>データベース!T12</f>
        <v>0</v>
      </c>
      <c r="T9">
        <f>データベース!Y12</f>
        <v>0</v>
      </c>
      <c r="U9" s="141" t="s">
        <v>182</v>
      </c>
      <c r="V9">
        <f>データベース!U12</f>
        <v>0</v>
      </c>
      <c r="W9">
        <f>データベース!V12</f>
        <v>0</v>
      </c>
    </row>
    <row r="10" spans="1:23" x14ac:dyDescent="0.15">
      <c r="A10">
        <f>データベース!D13</f>
        <v>0</v>
      </c>
      <c r="B10">
        <f>データベース!G13</f>
        <v>0</v>
      </c>
      <c r="C10" s="141" t="s">
        <v>182</v>
      </c>
      <c r="D10">
        <f>データベース!E13</f>
        <v>0</v>
      </c>
      <c r="F10">
        <f>データベース!H13</f>
        <v>0</v>
      </c>
      <c r="G10">
        <f>データベース!I13</f>
        <v>0</v>
      </c>
      <c r="H10">
        <f>データベース!N13</f>
        <v>0</v>
      </c>
      <c r="I10" s="141" t="s">
        <v>182</v>
      </c>
      <c r="J10">
        <f>データベース!J13</f>
        <v>0</v>
      </c>
      <c r="K10">
        <f>データベース!K13</f>
        <v>0</v>
      </c>
      <c r="M10">
        <f>データベース!O13</f>
        <v>0</v>
      </c>
      <c r="N10">
        <f>データベース!R13</f>
        <v>0</v>
      </c>
      <c r="O10" s="141" t="s">
        <v>182</v>
      </c>
      <c r="P10">
        <f>データベース!P13</f>
        <v>0</v>
      </c>
      <c r="R10">
        <f>データベース!S13</f>
        <v>0</v>
      </c>
      <c r="S10">
        <f>データベース!T13</f>
        <v>0</v>
      </c>
      <c r="T10">
        <f>データベース!Y13</f>
        <v>0</v>
      </c>
      <c r="U10" s="141" t="s">
        <v>182</v>
      </c>
      <c r="V10">
        <f>データベース!U13</f>
        <v>0</v>
      </c>
      <c r="W10">
        <f>データベース!V13</f>
        <v>0</v>
      </c>
    </row>
    <row r="11" spans="1:23" x14ac:dyDescent="0.15">
      <c r="A11">
        <f>データベース!D14</f>
        <v>0</v>
      </c>
      <c r="B11">
        <f>データベース!G14</f>
        <v>0</v>
      </c>
      <c r="C11" s="141" t="s">
        <v>182</v>
      </c>
      <c r="D11">
        <f>データベース!E14</f>
        <v>0</v>
      </c>
      <c r="F11">
        <f>データベース!H14</f>
        <v>0</v>
      </c>
      <c r="G11">
        <f>データベース!I14</f>
        <v>0</v>
      </c>
      <c r="H11">
        <f>データベース!N14</f>
        <v>0</v>
      </c>
      <c r="I11" s="141" t="s">
        <v>182</v>
      </c>
      <c r="J11">
        <f>データベース!J14</f>
        <v>0</v>
      </c>
      <c r="K11">
        <f>データベース!K14</f>
        <v>0</v>
      </c>
      <c r="M11">
        <f>データベース!O14</f>
        <v>0</v>
      </c>
      <c r="N11">
        <f>データベース!R14</f>
        <v>0</v>
      </c>
      <c r="O11" s="141" t="s">
        <v>182</v>
      </c>
      <c r="P11">
        <f>データベース!P14</f>
        <v>0</v>
      </c>
      <c r="R11">
        <f>データベース!S14</f>
        <v>0</v>
      </c>
      <c r="S11">
        <f>データベース!T14</f>
        <v>0</v>
      </c>
      <c r="T11">
        <f>データベース!Y14</f>
        <v>0</v>
      </c>
      <c r="U11" s="141" t="s">
        <v>182</v>
      </c>
      <c r="V11">
        <f>データベース!U14</f>
        <v>0</v>
      </c>
      <c r="W11">
        <f>データベース!V14</f>
        <v>0</v>
      </c>
    </row>
    <row r="12" spans="1:23" x14ac:dyDescent="0.15">
      <c r="A12">
        <f>データベース!D15</f>
        <v>0</v>
      </c>
      <c r="B12">
        <f>データベース!G15</f>
        <v>0</v>
      </c>
      <c r="C12" s="141" t="s">
        <v>182</v>
      </c>
      <c r="D12">
        <f>データベース!E15</f>
        <v>0</v>
      </c>
      <c r="F12">
        <f>データベース!H15</f>
        <v>0</v>
      </c>
      <c r="G12">
        <f>データベース!I15</f>
        <v>0</v>
      </c>
      <c r="H12">
        <f>データベース!N15</f>
        <v>0</v>
      </c>
      <c r="I12" s="141" t="s">
        <v>182</v>
      </c>
      <c r="J12">
        <f>データベース!J15</f>
        <v>0</v>
      </c>
      <c r="K12">
        <f>データベース!K15</f>
        <v>0</v>
      </c>
      <c r="M12">
        <f>データベース!O15</f>
        <v>0</v>
      </c>
      <c r="N12">
        <f>データベース!R15</f>
        <v>0</v>
      </c>
      <c r="O12" s="141" t="s">
        <v>182</v>
      </c>
      <c r="P12">
        <f>データベース!P15</f>
        <v>0</v>
      </c>
      <c r="R12">
        <f>データベース!S15</f>
        <v>0</v>
      </c>
      <c r="S12">
        <f>データベース!T15</f>
        <v>0</v>
      </c>
      <c r="T12">
        <f>データベース!Y15</f>
        <v>0</v>
      </c>
      <c r="U12" s="141" t="s">
        <v>182</v>
      </c>
      <c r="V12">
        <f>データベース!U15</f>
        <v>0</v>
      </c>
      <c r="W12">
        <f>データベース!V15</f>
        <v>0</v>
      </c>
    </row>
    <row r="13" spans="1:23" x14ac:dyDescent="0.15">
      <c r="A13">
        <f>データベース!D16</f>
        <v>0</v>
      </c>
      <c r="B13">
        <f>データベース!G16</f>
        <v>0</v>
      </c>
      <c r="C13" s="141" t="s">
        <v>182</v>
      </c>
      <c r="D13">
        <f>データベース!E16</f>
        <v>0</v>
      </c>
      <c r="F13">
        <f>データベース!H16</f>
        <v>0</v>
      </c>
      <c r="G13">
        <f>データベース!I16</f>
        <v>0</v>
      </c>
      <c r="H13">
        <f>データベース!N16</f>
        <v>0</v>
      </c>
      <c r="I13" s="141" t="s">
        <v>182</v>
      </c>
      <c r="J13">
        <f>データベース!J16</f>
        <v>0</v>
      </c>
      <c r="K13">
        <f>データベース!K16</f>
        <v>0</v>
      </c>
      <c r="M13">
        <f>データベース!O16</f>
        <v>0</v>
      </c>
      <c r="N13">
        <f>データベース!R16</f>
        <v>0</v>
      </c>
      <c r="O13" s="141" t="s">
        <v>182</v>
      </c>
      <c r="P13">
        <f>データベース!P16</f>
        <v>0</v>
      </c>
      <c r="R13">
        <f>データベース!S16</f>
        <v>0</v>
      </c>
      <c r="S13">
        <f>データベース!T16</f>
        <v>0</v>
      </c>
      <c r="T13">
        <f>データベース!Y16</f>
        <v>0</v>
      </c>
      <c r="U13" s="141" t="s">
        <v>182</v>
      </c>
      <c r="V13">
        <f>データベース!U16</f>
        <v>0</v>
      </c>
      <c r="W13">
        <f>データベース!V16</f>
        <v>0</v>
      </c>
    </row>
    <row r="14" spans="1:23" x14ac:dyDescent="0.15">
      <c r="A14">
        <f>データベース!D17</f>
        <v>0</v>
      </c>
      <c r="B14">
        <f>データベース!G17</f>
        <v>0</v>
      </c>
      <c r="C14" s="141" t="s">
        <v>182</v>
      </c>
      <c r="D14">
        <f>データベース!E17</f>
        <v>0</v>
      </c>
      <c r="F14">
        <f>データベース!H17</f>
        <v>0</v>
      </c>
      <c r="G14">
        <f>データベース!I17</f>
        <v>0</v>
      </c>
      <c r="H14">
        <f>データベース!N17</f>
        <v>0</v>
      </c>
      <c r="I14" s="141" t="s">
        <v>182</v>
      </c>
      <c r="J14">
        <f>データベース!J17</f>
        <v>0</v>
      </c>
      <c r="K14">
        <f>データベース!K17</f>
        <v>0</v>
      </c>
      <c r="M14">
        <f>データベース!O17</f>
        <v>0</v>
      </c>
      <c r="N14">
        <f>データベース!R17</f>
        <v>0</v>
      </c>
      <c r="O14" s="141" t="s">
        <v>182</v>
      </c>
      <c r="P14">
        <f>データベース!P17</f>
        <v>0</v>
      </c>
      <c r="R14">
        <f>データベース!S17</f>
        <v>0</v>
      </c>
      <c r="S14">
        <f>データベース!T17</f>
        <v>0</v>
      </c>
      <c r="T14">
        <f>データベース!Y17</f>
        <v>0</v>
      </c>
      <c r="U14" s="141" t="s">
        <v>182</v>
      </c>
      <c r="V14">
        <f>データベース!U17</f>
        <v>0</v>
      </c>
      <c r="W14">
        <f>データベース!V17</f>
        <v>0</v>
      </c>
    </row>
    <row r="15" spans="1:23" x14ac:dyDescent="0.15">
      <c r="A15">
        <f>データベース!D18</f>
        <v>0</v>
      </c>
      <c r="B15">
        <f>データベース!G18</f>
        <v>0</v>
      </c>
      <c r="C15" s="141" t="s">
        <v>182</v>
      </c>
      <c r="D15">
        <f>データベース!E18</f>
        <v>0</v>
      </c>
      <c r="F15">
        <f>データベース!H18</f>
        <v>0</v>
      </c>
      <c r="G15">
        <f>データベース!I18</f>
        <v>0</v>
      </c>
      <c r="H15">
        <f>データベース!N18</f>
        <v>0</v>
      </c>
      <c r="I15" s="141" t="s">
        <v>182</v>
      </c>
      <c r="J15">
        <f>データベース!J18</f>
        <v>0</v>
      </c>
      <c r="K15">
        <f>データベース!K18</f>
        <v>0</v>
      </c>
      <c r="M15">
        <f>データベース!O18</f>
        <v>0</v>
      </c>
      <c r="N15">
        <f>データベース!R18</f>
        <v>0</v>
      </c>
      <c r="O15" s="141" t="s">
        <v>182</v>
      </c>
      <c r="P15">
        <f>データベース!P18</f>
        <v>0</v>
      </c>
      <c r="R15">
        <f>データベース!S18</f>
        <v>0</v>
      </c>
      <c r="S15">
        <f>データベース!T18</f>
        <v>0</v>
      </c>
      <c r="T15">
        <f>データベース!Y18</f>
        <v>0</v>
      </c>
      <c r="U15" s="141" t="s">
        <v>182</v>
      </c>
      <c r="V15">
        <f>データベース!U18</f>
        <v>0</v>
      </c>
      <c r="W15">
        <f>データベース!V18</f>
        <v>0</v>
      </c>
    </row>
    <row r="16" spans="1:23" x14ac:dyDescent="0.15">
      <c r="A16">
        <f>データベース!D19</f>
        <v>0</v>
      </c>
      <c r="B16">
        <f>データベース!G19</f>
        <v>0</v>
      </c>
      <c r="C16" s="141" t="s">
        <v>182</v>
      </c>
      <c r="D16">
        <f>データベース!E19</f>
        <v>0</v>
      </c>
      <c r="F16">
        <f>データベース!H19</f>
        <v>0</v>
      </c>
      <c r="G16">
        <f>データベース!I19</f>
        <v>0</v>
      </c>
      <c r="H16">
        <f>データベース!N19</f>
        <v>0</v>
      </c>
      <c r="I16" s="141" t="s">
        <v>182</v>
      </c>
      <c r="J16">
        <f>データベース!J19</f>
        <v>0</v>
      </c>
      <c r="K16">
        <f>データベース!K19</f>
        <v>0</v>
      </c>
      <c r="M16">
        <f>データベース!O19</f>
        <v>0</v>
      </c>
      <c r="N16">
        <f>データベース!R19</f>
        <v>0</v>
      </c>
      <c r="O16" s="141" t="s">
        <v>182</v>
      </c>
      <c r="P16">
        <f>データベース!P19</f>
        <v>0</v>
      </c>
      <c r="R16">
        <f>データベース!S19</f>
        <v>0</v>
      </c>
      <c r="S16">
        <f>データベース!T19</f>
        <v>0</v>
      </c>
      <c r="T16">
        <f>データベース!Y19</f>
        <v>0</v>
      </c>
      <c r="U16" s="141" t="s">
        <v>182</v>
      </c>
      <c r="V16">
        <f>データベース!U19</f>
        <v>0</v>
      </c>
      <c r="W16">
        <f>データベース!V19</f>
        <v>0</v>
      </c>
    </row>
    <row r="17" spans="1:23" x14ac:dyDescent="0.15">
      <c r="A17">
        <f>データベース!D20</f>
        <v>0</v>
      </c>
      <c r="B17">
        <f>データベース!G20</f>
        <v>0</v>
      </c>
      <c r="C17" s="141" t="s">
        <v>182</v>
      </c>
      <c r="D17">
        <f>データベース!E20</f>
        <v>0</v>
      </c>
      <c r="F17">
        <f>データベース!H20</f>
        <v>0</v>
      </c>
      <c r="G17">
        <f>データベース!I20</f>
        <v>0</v>
      </c>
      <c r="H17">
        <f>データベース!N20</f>
        <v>0</v>
      </c>
      <c r="I17" s="141" t="s">
        <v>182</v>
      </c>
      <c r="J17">
        <f>データベース!J20</f>
        <v>0</v>
      </c>
      <c r="K17">
        <f>データベース!K20</f>
        <v>0</v>
      </c>
      <c r="M17">
        <f>データベース!O20</f>
        <v>0</v>
      </c>
      <c r="N17">
        <f>データベース!R20</f>
        <v>0</v>
      </c>
      <c r="O17" s="141" t="s">
        <v>182</v>
      </c>
      <c r="P17">
        <f>データベース!P20</f>
        <v>0</v>
      </c>
      <c r="R17">
        <f>データベース!S20</f>
        <v>0</v>
      </c>
      <c r="S17">
        <f>データベース!T20</f>
        <v>0</v>
      </c>
      <c r="T17">
        <f>データベース!Y20</f>
        <v>0</v>
      </c>
      <c r="U17" s="141" t="s">
        <v>182</v>
      </c>
      <c r="V17">
        <f>データベース!U20</f>
        <v>0</v>
      </c>
      <c r="W17">
        <f>データベース!V20</f>
        <v>0</v>
      </c>
    </row>
    <row r="18" spans="1:23" x14ac:dyDescent="0.15">
      <c r="A18">
        <f>データベース!D21</f>
        <v>0</v>
      </c>
      <c r="B18">
        <f>データベース!G21</f>
        <v>0</v>
      </c>
      <c r="C18" s="141" t="s">
        <v>182</v>
      </c>
      <c r="D18">
        <f>データベース!E21</f>
        <v>0</v>
      </c>
      <c r="F18">
        <f>データベース!H21</f>
        <v>0</v>
      </c>
      <c r="G18">
        <f>データベース!I21</f>
        <v>0</v>
      </c>
      <c r="H18">
        <f>データベース!N21</f>
        <v>0</v>
      </c>
      <c r="I18" s="141" t="s">
        <v>182</v>
      </c>
      <c r="J18">
        <f>データベース!J21</f>
        <v>0</v>
      </c>
      <c r="K18">
        <f>データベース!K21</f>
        <v>0</v>
      </c>
      <c r="M18">
        <f>データベース!O21</f>
        <v>0</v>
      </c>
      <c r="N18">
        <f>データベース!R21</f>
        <v>0</v>
      </c>
      <c r="O18" s="141" t="s">
        <v>182</v>
      </c>
      <c r="P18">
        <f>データベース!P21</f>
        <v>0</v>
      </c>
      <c r="R18">
        <f>データベース!S21</f>
        <v>0</v>
      </c>
      <c r="S18">
        <f>データベース!T21</f>
        <v>0</v>
      </c>
      <c r="T18">
        <f>データベース!Y21</f>
        <v>0</v>
      </c>
      <c r="U18" s="141" t="s">
        <v>182</v>
      </c>
      <c r="V18">
        <f>データベース!U21</f>
        <v>0</v>
      </c>
      <c r="W18">
        <f>データベース!V21</f>
        <v>0</v>
      </c>
    </row>
    <row r="19" spans="1:23" x14ac:dyDescent="0.15">
      <c r="A19">
        <f>データベース!D22</f>
        <v>0</v>
      </c>
      <c r="B19">
        <f>データベース!G22</f>
        <v>0</v>
      </c>
      <c r="C19" s="141" t="s">
        <v>182</v>
      </c>
      <c r="D19">
        <f>データベース!E22</f>
        <v>0</v>
      </c>
      <c r="F19">
        <f>データベース!H22</f>
        <v>0</v>
      </c>
      <c r="G19">
        <f>データベース!I22</f>
        <v>0</v>
      </c>
      <c r="H19">
        <f>データベース!N22</f>
        <v>0</v>
      </c>
      <c r="I19" s="141" t="s">
        <v>182</v>
      </c>
      <c r="J19">
        <f>データベース!J22</f>
        <v>0</v>
      </c>
      <c r="K19">
        <f>データベース!K22</f>
        <v>0</v>
      </c>
      <c r="M19">
        <f>データベース!O22</f>
        <v>0</v>
      </c>
      <c r="N19">
        <f>データベース!R22</f>
        <v>0</v>
      </c>
      <c r="O19" s="141" t="s">
        <v>182</v>
      </c>
      <c r="P19">
        <f>データベース!P22</f>
        <v>0</v>
      </c>
      <c r="R19">
        <f>データベース!S22</f>
        <v>0</v>
      </c>
      <c r="S19">
        <f>データベース!T22</f>
        <v>0</v>
      </c>
      <c r="T19">
        <f>データベース!Y22</f>
        <v>0</v>
      </c>
      <c r="U19" s="141" t="s">
        <v>182</v>
      </c>
      <c r="V19">
        <f>データベース!U22</f>
        <v>0</v>
      </c>
      <c r="W19">
        <f>データベース!V22</f>
        <v>0</v>
      </c>
    </row>
    <row r="20" spans="1:23" x14ac:dyDescent="0.15">
      <c r="A20">
        <f>データベース!D23</f>
        <v>0</v>
      </c>
      <c r="B20">
        <f>データベース!G23</f>
        <v>0</v>
      </c>
      <c r="C20" s="141" t="s">
        <v>182</v>
      </c>
      <c r="D20">
        <f>データベース!E23</f>
        <v>0</v>
      </c>
      <c r="F20">
        <f>データベース!H23</f>
        <v>0</v>
      </c>
      <c r="G20">
        <f>データベース!I23</f>
        <v>0</v>
      </c>
      <c r="H20">
        <f>データベース!N23</f>
        <v>0</v>
      </c>
      <c r="I20" s="141" t="s">
        <v>182</v>
      </c>
      <c r="J20">
        <f>データベース!J23</f>
        <v>0</v>
      </c>
      <c r="K20">
        <f>データベース!K23</f>
        <v>0</v>
      </c>
      <c r="M20">
        <f>データベース!O23</f>
        <v>0</v>
      </c>
      <c r="N20">
        <f>データベース!R23</f>
        <v>0</v>
      </c>
      <c r="O20" s="141" t="s">
        <v>182</v>
      </c>
      <c r="P20">
        <f>データベース!P23</f>
        <v>0</v>
      </c>
      <c r="R20">
        <f>データベース!S23</f>
        <v>0</v>
      </c>
      <c r="S20">
        <f>データベース!T23</f>
        <v>0</v>
      </c>
      <c r="T20">
        <f>データベース!Y23</f>
        <v>0</v>
      </c>
      <c r="U20" s="141" t="s">
        <v>182</v>
      </c>
      <c r="V20">
        <f>データベース!U23</f>
        <v>0</v>
      </c>
      <c r="W20">
        <f>データベース!V23</f>
        <v>0</v>
      </c>
    </row>
    <row r="21" spans="1:23" x14ac:dyDescent="0.15">
      <c r="A21">
        <f>データベース!D24</f>
        <v>0</v>
      </c>
      <c r="B21">
        <f>データベース!G24</f>
        <v>0</v>
      </c>
      <c r="C21" s="141" t="s">
        <v>182</v>
      </c>
      <c r="D21">
        <f>データベース!E24</f>
        <v>0</v>
      </c>
      <c r="F21">
        <f>データベース!H24</f>
        <v>0</v>
      </c>
      <c r="G21">
        <f>データベース!I24</f>
        <v>0</v>
      </c>
      <c r="H21">
        <f>データベース!N24</f>
        <v>0</v>
      </c>
      <c r="I21" s="141" t="s">
        <v>182</v>
      </c>
      <c r="J21">
        <f>データベース!J24</f>
        <v>0</v>
      </c>
      <c r="K21">
        <f>データベース!K24</f>
        <v>0</v>
      </c>
      <c r="M21">
        <f>データベース!O24</f>
        <v>0</v>
      </c>
      <c r="N21">
        <f>データベース!R24</f>
        <v>0</v>
      </c>
      <c r="O21" s="141" t="s">
        <v>182</v>
      </c>
      <c r="P21">
        <f>データベース!P24</f>
        <v>0</v>
      </c>
      <c r="R21">
        <f>データベース!S24</f>
        <v>0</v>
      </c>
      <c r="S21">
        <f>データベース!T24</f>
        <v>0</v>
      </c>
      <c r="T21">
        <f>データベース!Y24</f>
        <v>0</v>
      </c>
      <c r="U21" s="141" t="s">
        <v>182</v>
      </c>
      <c r="V21">
        <f>データベース!U24</f>
        <v>0</v>
      </c>
      <c r="W21">
        <f>データベース!V24</f>
        <v>0</v>
      </c>
    </row>
    <row r="22" spans="1:23" x14ac:dyDescent="0.15">
      <c r="A22">
        <f>データベース!D25</f>
        <v>0</v>
      </c>
      <c r="B22">
        <f>データベース!G25</f>
        <v>0</v>
      </c>
      <c r="C22" s="141" t="s">
        <v>182</v>
      </c>
      <c r="D22">
        <f>データベース!E25</f>
        <v>0</v>
      </c>
      <c r="F22">
        <f>データベース!H25</f>
        <v>0</v>
      </c>
      <c r="G22">
        <f>データベース!I25</f>
        <v>0</v>
      </c>
      <c r="H22">
        <f>データベース!N25</f>
        <v>0</v>
      </c>
      <c r="I22" s="141" t="s">
        <v>182</v>
      </c>
      <c r="J22">
        <f>データベース!J25</f>
        <v>0</v>
      </c>
      <c r="K22">
        <f>データベース!K25</f>
        <v>0</v>
      </c>
      <c r="M22">
        <f>データベース!O25</f>
        <v>0</v>
      </c>
      <c r="N22">
        <f>データベース!R25</f>
        <v>0</v>
      </c>
      <c r="O22" s="141" t="s">
        <v>182</v>
      </c>
      <c r="P22">
        <f>データベース!P25</f>
        <v>0</v>
      </c>
      <c r="R22">
        <f>データベース!S25</f>
        <v>0</v>
      </c>
      <c r="S22">
        <f>データベース!T25</f>
        <v>0</v>
      </c>
      <c r="T22">
        <f>データベース!Y25</f>
        <v>0</v>
      </c>
      <c r="U22" s="141" t="s">
        <v>182</v>
      </c>
      <c r="V22">
        <f>データベース!U25</f>
        <v>0</v>
      </c>
      <c r="W22">
        <f>データベース!V25</f>
        <v>0</v>
      </c>
    </row>
    <row r="23" spans="1:23" x14ac:dyDescent="0.15">
      <c r="A23">
        <f>データベース!D26</f>
        <v>0</v>
      </c>
      <c r="B23">
        <f>データベース!G26</f>
        <v>0</v>
      </c>
      <c r="C23" s="141" t="s">
        <v>182</v>
      </c>
      <c r="D23">
        <f>データベース!E26</f>
        <v>0</v>
      </c>
      <c r="F23">
        <f>データベース!H26</f>
        <v>0</v>
      </c>
      <c r="G23">
        <f>データベース!I26</f>
        <v>0</v>
      </c>
      <c r="H23">
        <f>データベース!N26</f>
        <v>0</v>
      </c>
      <c r="I23" s="141" t="s">
        <v>182</v>
      </c>
      <c r="J23">
        <f>データベース!J26</f>
        <v>0</v>
      </c>
      <c r="K23">
        <f>データベース!K26</f>
        <v>0</v>
      </c>
      <c r="M23">
        <f>データベース!O26</f>
        <v>0</v>
      </c>
      <c r="N23">
        <f>データベース!R26</f>
        <v>0</v>
      </c>
      <c r="O23" s="141" t="s">
        <v>182</v>
      </c>
      <c r="P23">
        <f>データベース!P26</f>
        <v>0</v>
      </c>
      <c r="R23">
        <f>データベース!S26</f>
        <v>0</v>
      </c>
      <c r="S23">
        <f>データベース!T26</f>
        <v>0</v>
      </c>
      <c r="T23">
        <f>データベース!Y26</f>
        <v>0</v>
      </c>
      <c r="U23" s="141" t="s">
        <v>182</v>
      </c>
      <c r="V23">
        <f>データベース!U26</f>
        <v>0</v>
      </c>
      <c r="W23">
        <f>データベース!V26</f>
        <v>0</v>
      </c>
    </row>
    <row r="24" spans="1:23" x14ac:dyDescent="0.15">
      <c r="A24">
        <f>データベース!D27</f>
        <v>0</v>
      </c>
      <c r="B24">
        <f>データベース!G27</f>
        <v>0</v>
      </c>
      <c r="C24" s="141" t="s">
        <v>182</v>
      </c>
      <c r="D24">
        <f>データベース!E27</f>
        <v>0</v>
      </c>
      <c r="F24">
        <f>データベース!H27</f>
        <v>0</v>
      </c>
      <c r="G24">
        <f>データベース!I27</f>
        <v>0</v>
      </c>
      <c r="H24">
        <f>データベース!N27</f>
        <v>0</v>
      </c>
      <c r="I24" s="141" t="s">
        <v>182</v>
      </c>
      <c r="J24">
        <f>データベース!J27</f>
        <v>0</v>
      </c>
      <c r="K24">
        <f>データベース!K27</f>
        <v>0</v>
      </c>
      <c r="M24">
        <f>データベース!O27</f>
        <v>0</v>
      </c>
      <c r="N24">
        <f>データベース!R27</f>
        <v>0</v>
      </c>
      <c r="O24" s="141" t="s">
        <v>182</v>
      </c>
      <c r="P24">
        <f>データベース!P27</f>
        <v>0</v>
      </c>
      <c r="R24">
        <f>データベース!S27</f>
        <v>0</v>
      </c>
      <c r="S24">
        <f>データベース!T27</f>
        <v>0</v>
      </c>
      <c r="T24">
        <f>データベース!Y27</f>
        <v>0</v>
      </c>
      <c r="U24" s="141" t="s">
        <v>182</v>
      </c>
      <c r="V24">
        <f>データベース!U27</f>
        <v>0</v>
      </c>
      <c r="W24">
        <f>データベース!V27</f>
        <v>0</v>
      </c>
    </row>
    <row r="25" spans="1:23" x14ac:dyDescent="0.15">
      <c r="A25">
        <f>データベース!D28</f>
        <v>0</v>
      </c>
      <c r="B25">
        <f>データベース!G28</f>
        <v>0</v>
      </c>
      <c r="C25" s="141" t="s">
        <v>182</v>
      </c>
      <c r="D25">
        <f>データベース!E28</f>
        <v>0</v>
      </c>
      <c r="F25">
        <f>データベース!H28</f>
        <v>0</v>
      </c>
      <c r="G25">
        <f>データベース!I28</f>
        <v>0</v>
      </c>
      <c r="H25">
        <f>データベース!N28</f>
        <v>0</v>
      </c>
      <c r="I25" s="141" t="s">
        <v>182</v>
      </c>
      <c r="J25">
        <f>データベース!J28</f>
        <v>0</v>
      </c>
      <c r="K25">
        <f>データベース!K28</f>
        <v>0</v>
      </c>
      <c r="M25">
        <f>データベース!O28</f>
        <v>0</v>
      </c>
      <c r="N25">
        <f>データベース!R28</f>
        <v>0</v>
      </c>
      <c r="O25" s="141" t="s">
        <v>182</v>
      </c>
      <c r="P25">
        <f>データベース!P28</f>
        <v>0</v>
      </c>
      <c r="R25">
        <f>データベース!S28</f>
        <v>0</v>
      </c>
      <c r="S25">
        <f>データベース!T28</f>
        <v>0</v>
      </c>
      <c r="T25">
        <f>データベース!Y28</f>
        <v>0</v>
      </c>
      <c r="U25" s="141" t="s">
        <v>182</v>
      </c>
      <c r="V25">
        <f>データベース!U28</f>
        <v>0</v>
      </c>
      <c r="W25">
        <f>データベース!V28</f>
        <v>0</v>
      </c>
    </row>
    <row r="26" spans="1:23" x14ac:dyDescent="0.15">
      <c r="A26">
        <f>データベース!D29</f>
        <v>0</v>
      </c>
      <c r="B26">
        <f>データベース!G29</f>
        <v>0</v>
      </c>
      <c r="C26" s="141" t="s">
        <v>182</v>
      </c>
      <c r="D26">
        <f>データベース!E29</f>
        <v>0</v>
      </c>
      <c r="F26">
        <f>データベース!H29</f>
        <v>0</v>
      </c>
      <c r="G26">
        <f>データベース!I29</f>
        <v>0</v>
      </c>
      <c r="H26">
        <f>データベース!N29</f>
        <v>0</v>
      </c>
      <c r="I26" s="141" t="s">
        <v>182</v>
      </c>
      <c r="J26">
        <f>データベース!J29</f>
        <v>0</v>
      </c>
      <c r="K26">
        <f>データベース!K29</f>
        <v>0</v>
      </c>
      <c r="M26">
        <f>データベース!O29</f>
        <v>0</v>
      </c>
      <c r="N26">
        <f>データベース!R29</f>
        <v>0</v>
      </c>
      <c r="O26" s="141" t="s">
        <v>182</v>
      </c>
      <c r="P26">
        <f>データベース!P29</f>
        <v>0</v>
      </c>
      <c r="R26">
        <f>データベース!S29</f>
        <v>0</v>
      </c>
      <c r="S26">
        <f>データベース!T29</f>
        <v>0</v>
      </c>
      <c r="T26">
        <f>データベース!Y29</f>
        <v>0</v>
      </c>
      <c r="U26" s="141" t="s">
        <v>182</v>
      </c>
      <c r="V26">
        <f>データベース!U29</f>
        <v>0</v>
      </c>
      <c r="W26">
        <f>データベース!V29</f>
        <v>0</v>
      </c>
    </row>
    <row r="27" spans="1:23" x14ac:dyDescent="0.15">
      <c r="A27">
        <f>データベース!D30</f>
        <v>0</v>
      </c>
      <c r="B27">
        <f>データベース!G30</f>
        <v>0</v>
      </c>
      <c r="C27" s="141" t="s">
        <v>182</v>
      </c>
      <c r="D27">
        <f>データベース!E30</f>
        <v>0</v>
      </c>
      <c r="F27">
        <f>データベース!H30</f>
        <v>0</v>
      </c>
      <c r="G27">
        <f>データベース!I30</f>
        <v>0</v>
      </c>
      <c r="H27">
        <f>データベース!N30</f>
        <v>0</v>
      </c>
      <c r="I27" s="141" t="s">
        <v>182</v>
      </c>
      <c r="J27">
        <f>データベース!J30</f>
        <v>0</v>
      </c>
      <c r="K27">
        <f>データベース!K30</f>
        <v>0</v>
      </c>
      <c r="M27">
        <f>データベース!O30</f>
        <v>0</v>
      </c>
      <c r="N27">
        <f>データベース!R30</f>
        <v>0</v>
      </c>
      <c r="O27" s="141" t="s">
        <v>182</v>
      </c>
      <c r="P27">
        <f>データベース!P30</f>
        <v>0</v>
      </c>
      <c r="R27">
        <f>データベース!S30</f>
        <v>0</v>
      </c>
      <c r="S27">
        <f>データベース!T30</f>
        <v>0</v>
      </c>
      <c r="T27">
        <f>データベース!Y30</f>
        <v>0</v>
      </c>
      <c r="U27" s="141" t="s">
        <v>182</v>
      </c>
      <c r="V27">
        <f>データベース!U30</f>
        <v>0</v>
      </c>
      <c r="W27">
        <f>データベース!V30</f>
        <v>0</v>
      </c>
    </row>
    <row r="28" spans="1:23" x14ac:dyDescent="0.15">
      <c r="A28">
        <f>データベース!D31</f>
        <v>0</v>
      </c>
      <c r="B28">
        <f>データベース!G31</f>
        <v>0</v>
      </c>
      <c r="C28" s="141" t="s">
        <v>182</v>
      </c>
      <c r="D28">
        <f>データベース!E31</f>
        <v>0</v>
      </c>
      <c r="F28">
        <f>データベース!H31</f>
        <v>0</v>
      </c>
      <c r="G28">
        <f>データベース!I31</f>
        <v>0</v>
      </c>
      <c r="H28">
        <f>データベース!N31</f>
        <v>0</v>
      </c>
      <c r="I28" s="141" t="s">
        <v>182</v>
      </c>
      <c r="J28">
        <f>データベース!J31</f>
        <v>0</v>
      </c>
      <c r="K28">
        <f>データベース!K31</f>
        <v>0</v>
      </c>
      <c r="M28">
        <f>データベース!O31</f>
        <v>0</v>
      </c>
      <c r="N28">
        <f>データベース!R31</f>
        <v>0</v>
      </c>
      <c r="O28" s="141" t="s">
        <v>182</v>
      </c>
      <c r="P28">
        <f>データベース!P31</f>
        <v>0</v>
      </c>
      <c r="R28">
        <f>データベース!S31</f>
        <v>0</v>
      </c>
      <c r="S28">
        <f>データベース!T31</f>
        <v>0</v>
      </c>
      <c r="T28">
        <f>データベース!Y31</f>
        <v>0</v>
      </c>
      <c r="U28" s="141" t="s">
        <v>182</v>
      </c>
      <c r="V28">
        <f>データベース!U31</f>
        <v>0</v>
      </c>
      <c r="W28">
        <f>データベース!V31</f>
        <v>0</v>
      </c>
    </row>
    <row r="29" spans="1:23" x14ac:dyDescent="0.15">
      <c r="A29">
        <f>データベース!D32</f>
        <v>0</v>
      </c>
      <c r="B29">
        <f>データベース!G32</f>
        <v>0</v>
      </c>
      <c r="C29" s="141" t="s">
        <v>182</v>
      </c>
      <c r="D29">
        <f>データベース!E32</f>
        <v>0</v>
      </c>
      <c r="F29">
        <f>データベース!H32</f>
        <v>0</v>
      </c>
      <c r="G29">
        <f>データベース!I32</f>
        <v>0</v>
      </c>
      <c r="H29">
        <f>データベース!N32</f>
        <v>0</v>
      </c>
      <c r="I29" s="141" t="s">
        <v>182</v>
      </c>
      <c r="J29">
        <f>データベース!J32</f>
        <v>0</v>
      </c>
      <c r="K29">
        <f>データベース!K32</f>
        <v>0</v>
      </c>
      <c r="M29">
        <f>データベース!O32</f>
        <v>0</v>
      </c>
      <c r="N29">
        <f>データベース!R32</f>
        <v>0</v>
      </c>
      <c r="O29" s="141" t="s">
        <v>182</v>
      </c>
      <c r="P29">
        <f>データベース!P32</f>
        <v>0</v>
      </c>
      <c r="R29">
        <f>データベース!S32</f>
        <v>0</v>
      </c>
      <c r="S29">
        <f>データベース!T32</f>
        <v>0</v>
      </c>
      <c r="T29">
        <f>データベース!Y32</f>
        <v>0</v>
      </c>
      <c r="U29" s="141" t="s">
        <v>182</v>
      </c>
      <c r="V29">
        <f>データベース!U32</f>
        <v>0</v>
      </c>
      <c r="W29">
        <f>データベース!V32</f>
        <v>0</v>
      </c>
    </row>
    <row r="30" spans="1:23" x14ac:dyDescent="0.15">
      <c r="A30">
        <f>データベース!D33</f>
        <v>0</v>
      </c>
      <c r="B30">
        <f>データベース!G33</f>
        <v>0</v>
      </c>
      <c r="C30" s="141" t="s">
        <v>182</v>
      </c>
      <c r="D30">
        <f>データベース!E33</f>
        <v>0</v>
      </c>
      <c r="F30">
        <f>データベース!H33</f>
        <v>0</v>
      </c>
      <c r="G30">
        <f>データベース!I33</f>
        <v>0</v>
      </c>
      <c r="H30">
        <f>データベース!N33</f>
        <v>0</v>
      </c>
      <c r="I30" s="141" t="s">
        <v>182</v>
      </c>
      <c r="J30">
        <f>データベース!J33</f>
        <v>0</v>
      </c>
      <c r="K30">
        <f>データベース!K33</f>
        <v>0</v>
      </c>
      <c r="M30">
        <f>データベース!O33</f>
        <v>0</v>
      </c>
      <c r="N30">
        <f>データベース!R33</f>
        <v>0</v>
      </c>
      <c r="O30" s="141" t="s">
        <v>182</v>
      </c>
      <c r="P30">
        <f>データベース!P33</f>
        <v>0</v>
      </c>
      <c r="R30">
        <f>データベース!S33</f>
        <v>0</v>
      </c>
      <c r="S30">
        <f>データベース!T33</f>
        <v>0</v>
      </c>
      <c r="T30">
        <f>データベース!Y33</f>
        <v>0</v>
      </c>
      <c r="U30" s="141" t="s">
        <v>182</v>
      </c>
      <c r="V30">
        <f>データベース!U33</f>
        <v>0</v>
      </c>
      <c r="W30">
        <f>データベース!V33</f>
        <v>0</v>
      </c>
    </row>
    <row r="31" spans="1:23" x14ac:dyDescent="0.15">
      <c r="A31">
        <f>データベース!D34</f>
        <v>0</v>
      </c>
      <c r="B31">
        <f>データベース!G34</f>
        <v>0</v>
      </c>
      <c r="C31" s="141" t="s">
        <v>182</v>
      </c>
      <c r="D31">
        <f>データベース!E34</f>
        <v>0</v>
      </c>
      <c r="F31">
        <f>データベース!H34</f>
        <v>0</v>
      </c>
      <c r="G31">
        <f>データベース!I34</f>
        <v>0</v>
      </c>
      <c r="H31">
        <f>データベース!N34</f>
        <v>0</v>
      </c>
      <c r="I31" s="141" t="s">
        <v>182</v>
      </c>
      <c r="J31">
        <f>データベース!J34</f>
        <v>0</v>
      </c>
      <c r="K31">
        <f>データベース!K34</f>
        <v>0</v>
      </c>
      <c r="M31">
        <f>データベース!O34</f>
        <v>0</v>
      </c>
      <c r="N31">
        <f>データベース!R34</f>
        <v>0</v>
      </c>
      <c r="O31" s="141" t="s">
        <v>182</v>
      </c>
      <c r="P31">
        <f>データベース!P34</f>
        <v>0</v>
      </c>
      <c r="R31">
        <f>データベース!S34</f>
        <v>0</v>
      </c>
      <c r="S31">
        <f>データベース!T34</f>
        <v>0</v>
      </c>
      <c r="T31">
        <f>データベース!Y34</f>
        <v>0</v>
      </c>
      <c r="U31" s="141" t="s">
        <v>182</v>
      </c>
      <c r="V31">
        <f>データベース!U34</f>
        <v>0</v>
      </c>
      <c r="W31">
        <f>データベース!V34</f>
        <v>0</v>
      </c>
    </row>
    <row r="32" spans="1:23" x14ac:dyDescent="0.15">
      <c r="A32">
        <f>データベース!D35</f>
        <v>0</v>
      </c>
      <c r="B32">
        <f>データベース!G35</f>
        <v>0</v>
      </c>
      <c r="C32" s="141" t="s">
        <v>182</v>
      </c>
      <c r="D32">
        <f>データベース!E35</f>
        <v>0</v>
      </c>
      <c r="F32">
        <f>データベース!H35</f>
        <v>0</v>
      </c>
      <c r="G32">
        <f>データベース!I35</f>
        <v>0</v>
      </c>
      <c r="H32">
        <f>データベース!N35</f>
        <v>0</v>
      </c>
      <c r="I32" s="141" t="s">
        <v>182</v>
      </c>
      <c r="J32">
        <f>データベース!J35</f>
        <v>0</v>
      </c>
      <c r="K32">
        <f>データベース!K35</f>
        <v>0</v>
      </c>
      <c r="M32">
        <f>データベース!O35</f>
        <v>0</v>
      </c>
      <c r="N32">
        <f>データベース!R35</f>
        <v>0</v>
      </c>
      <c r="O32" s="141" t="s">
        <v>182</v>
      </c>
      <c r="P32">
        <f>データベース!P35</f>
        <v>0</v>
      </c>
      <c r="R32">
        <f>データベース!S35</f>
        <v>0</v>
      </c>
      <c r="S32">
        <f>データベース!T35</f>
        <v>0</v>
      </c>
      <c r="T32">
        <f>データベース!Y35</f>
        <v>0</v>
      </c>
      <c r="U32" s="141" t="s">
        <v>182</v>
      </c>
      <c r="V32">
        <f>データベース!U35</f>
        <v>0</v>
      </c>
      <c r="W32">
        <f>データベース!V35</f>
        <v>0</v>
      </c>
    </row>
    <row r="33" spans="1:23" x14ac:dyDescent="0.15">
      <c r="A33">
        <f>データベース!D36</f>
        <v>0</v>
      </c>
      <c r="B33">
        <f>データベース!G36</f>
        <v>0</v>
      </c>
      <c r="C33" s="141" t="s">
        <v>182</v>
      </c>
      <c r="D33">
        <f>データベース!E36</f>
        <v>0</v>
      </c>
      <c r="F33">
        <f>データベース!H36</f>
        <v>0</v>
      </c>
      <c r="G33">
        <f>データベース!I36</f>
        <v>0</v>
      </c>
      <c r="H33">
        <f>データベース!N36</f>
        <v>0</v>
      </c>
      <c r="I33" s="141" t="s">
        <v>182</v>
      </c>
      <c r="J33">
        <f>データベース!J36</f>
        <v>0</v>
      </c>
      <c r="K33">
        <f>データベース!K36</f>
        <v>0</v>
      </c>
      <c r="M33">
        <f>データベース!O36</f>
        <v>0</v>
      </c>
      <c r="N33">
        <f>データベース!R36</f>
        <v>0</v>
      </c>
      <c r="O33" s="141" t="s">
        <v>182</v>
      </c>
      <c r="P33">
        <f>データベース!P36</f>
        <v>0</v>
      </c>
      <c r="R33">
        <f>データベース!S36</f>
        <v>0</v>
      </c>
      <c r="S33">
        <f>データベース!T36</f>
        <v>0</v>
      </c>
      <c r="T33">
        <f>データベース!Y36</f>
        <v>0</v>
      </c>
      <c r="U33" s="141" t="s">
        <v>182</v>
      </c>
      <c r="V33">
        <f>データベース!U36</f>
        <v>0</v>
      </c>
      <c r="W33">
        <f>データベース!V36</f>
        <v>0</v>
      </c>
    </row>
    <row r="34" spans="1:23" x14ac:dyDescent="0.15">
      <c r="A34">
        <f>データベース!D37</f>
        <v>0</v>
      </c>
      <c r="B34">
        <f>データベース!G37</f>
        <v>0</v>
      </c>
      <c r="C34" s="141" t="s">
        <v>182</v>
      </c>
      <c r="D34">
        <f>データベース!E37</f>
        <v>0</v>
      </c>
      <c r="F34">
        <f>データベース!H37</f>
        <v>0</v>
      </c>
      <c r="G34">
        <f>データベース!I37</f>
        <v>0</v>
      </c>
      <c r="H34">
        <f>データベース!N37</f>
        <v>0</v>
      </c>
      <c r="I34" s="141" t="s">
        <v>182</v>
      </c>
      <c r="J34">
        <f>データベース!J37</f>
        <v>0</v>
      </c>
      <c r="K34">
        <f>データベース!K37</f>
        <v>0</v>
      </c>
      <c r="M34">
        <f>データベース!O37</f>
        <v>0</v>
      </c>
      <c r="N34">
        <f>データベース!R37</f>
        <v>0</v>
      </c>
      <c r="O34" s="141" t="s">
        <v>182</v>
      </c>
      <c r="P34">
        <f>データベース!P37</f>
        <v>0</v>
      </c>
      <c r="R34">
        <f>データベース!S37</f>
        <v>0</v>
      </c>
      <c r="S34">
        <f>データベース!T37</f>
        <v>0</v>
      </c>
      <c r="T34">
        <f>データベース!Y37</f>
        <v>0</v>
      </c>
      <c r="U34" s="141" t="s">
        <v>182</v>
      </c>
      <c r="V34">
        <f>データベース!U37</f>
        <v>0</v>
      </c>
      <c r="W34">
        <f>データベース!V37</f>
        <v>0</v>
      </c>
    </row>
    <row r="35" spans="1:23" x14ac:dyDescent="0.15">
      <c r="A35">
        <f>データベース!D38</f>
        <v>0</v>
      </c>
      <c r="B35">
        <f>データベース!G38</f>
        <v>0</v>
      </c>
      <c r="C35" s="141" t="s">
        <v>182</v>
      </c>
      <c r="D35">
        <f>データベース!E38</f>
        <v>0</v>
      </c>
      <c r="F35">
        <f>データベース!H38</f>
        <v>0</v>
      </c>
      <c r="G35">
        <f>データベース!I38</f>
        <v>0</v>
      </c>
      <c r="H35">
        <f>データベース!N38</f>
        <v>0</v>
      </c>
      <c r="I35" s="141" t="s">
        <v>182</v>
      </c>
      <c r="J35">
        <f>データベース!J38</f>
        <v>0</v>
      </c>
      <c r="K35">
        <f>データベース!K38</f>
        <v>0</v>
      </c>
      <c r="M35">
        <f>データベース!O38</f>
        <v>0</v>
      </c>
      <c r="N35">
        <f>データベース!R38</f>
        <v>0</v>
      </c>
      <c r="O35" s="141" t="s">
        <v>182</v>
      </c>
      <c r="P35">
        <f>データベース!P38</f>
        <v>0</v>
      </c>
      <c r="R35">
        <f>データベース!S38</f>
        <v>0</v>
      </c>
      <c r="S35">
        <f>データベース!T38</f>
        <v>0</v>
      </c>
      <c r="T35">
        <f>データベース!Y38</f>
        <v>0</v>
      </c>
      <c r="U35" s="141" t="s">
        <v>182</v>
      </c>
      <c r="V35">
        <f>データベース!U38</f>
        <v>0</v>
      </c>
      <c r="W35">
        <f>データベース!V38</f>
        <v>0</v>
      </c>
    </row>
    <row r="36" spans="1:23" x14ac:dyDescent="0.15">
      <c r="A36">
        <f>データベース!D39</f>
        <v>0</v>
      </c>
      <c r="B36">
        <f>データベース!G39</f>
        <v>0</v>
      </c>
      <c r="C36" s="141" t="s">
        <v>182</v>
      </c>
      <c r="D36">
        <f>データベース!E39</f>
        <v>0</v>
      </c>
      <c r="F36">
        <f>データベース!H39</f>
        <v>0</v>
      </c>
      <c r="G36">
        <f>データベース!I39</f>
        <v>0</v>
      </c>
      <c r="H36">
        <f>データベース!N39</f>
        <v>0</v>
      </c>
      <c r="I36" s="141" t="s">
        <v>182</v>
      </c>
      <c r="J36">
        <f>データベース!J39</f>
        <v>0</v>
      </c>
      <c r="K36">
        <f>データベース!K39</f>
        <v>0</v>
      </c>
      <c r="M36">
        <f>データベース!O39</f>
        <v>0</v>
      </c>
      <c r="N36">
        <f>データベース!R39</f>
        <v>0</v>
      </c>
      <c r="O36" s="141" t="s">
        <v>182</v>
      </c>
      <c r="P36">
        <f>データベース!P39</f>
        <v>0</v>
      </c>
      <c r="R36">
        <f>データベース!S39</f>
        <v>0</v>
      </c>
      <c r="S36">
        <f>データベース!T39</f>
        <v>0</v>
      </c>
      <c r="T36">
        <f>データベース!Y39</f>
        <v>0</v>
      </c>
      <c r="U36" s="141" t="s">
        <v>182</v>
      </c>
      <c r="V36">
        <f>データベース!U39</f>
        <v>0</v>
      </c>
      <c r="W36">
        <f>データベース!V39</f>
        <v>0</v>
      </c>
    </row>
    <row r="37" spans="1:23" x14ac:dyDescent="0.15">
      <c r="A37">
        <f>データベース!D40</f>
        <v>0</v>
      </c>
      <c r="B37">
        <f>データベース!G40</f>
        <v>0</v>
      </c>
      <c r="C37" s="141" t="s">
        <v>182</v>
      </c>
      <c r="D37">
        <f>データベース!E40</f>
        <v>0</v>
      </c>
      <c r="F37">
        <f>データベース!H40</f>
        <v>0</v>
      </c>
      <c r="G37">
        <f>データベース!I40</f>
        <v>0</v>
      </c>
      <c r="H37">
        <f>データベース!N40</f>
        <v>0</v>
      </c>
      <c r="I37" s="141" t="s">
        <v>182</v>
      </c>
      <c r="J37">
        <f>データベース!J40</f>
        <v>0</v>
      </c>
      <c r="K37">
        <f>データベース!K40</f>
        <v>0</v>
      </c>
      <c r="M37">
        <f>データベース!O40</f>
        <v>0</v>
      </c>
      <c r="N37">
        <f>データベース!R40</f>
        <v>0</v>
      </c>
      <c r="O37" s="141" t="s">
        <v>182</v>
      </c>
      <c r="P37">
        <f>データベース!P40</f>
        <v>0</v>
      </c>
      <c r="R37">
        <f>データベース!S40</f>
        <v>0</v>
      </c>
      <c r="S37">
        <f>データベース!T40</f>
        <v>0</v>
      </c>
      <c r="T37">
        <f>データベース!Y40</f>
        <v>0</v>
      </c>
      <c r="U37" s="141" t="s">
        <v>182</v>
      </c>
      <c r="V37">
        <f>データベース!U40</f>
        <v>0</v>
      </c>
      <c r="W37">
        <f>データベース!V40</f>
        <v>0</v>
      </c>
    </row>
    <row r="38" spans="1:23" x14ac:dyDescent="0.15">
      <c r="A38">
        <f>データベース!D41</f>
        <v>0</v>
      </c>
      <c r="B38">
        <f>データベース!G41</f>
        <v>0</v>
      </c>
      <c r="C38" s="141" t="s">
        <v>182</v>
      </c>
      <c r="D38">
        <f>データベース!E41</f>
        <v>0</v>
      </c>
      <c r="F38">
        <f>データベース!H41</f>
        <v>0</v>
      </c>
      <c r="G38">
        <f>データベース!I41</f>
        <v>0</v>
      </c>
      <c r="H38">
        <f>データベース!N41</f>
        <v>0</v>
      </c>
      <c r="I38" s="141" t="s">
        <v>182</v>
      </c>
      <c r="J38">
        <f>データベース!J41</f>
        <v>0</v>
      </c>
      <c r="K38">
        <f>データベース!K41</f>
        <v>0</v>
      </c>
      <c r="M38">
        <f>データベース!O41</f>
        <v>0</v>
      </c>
      <c r="N38">
        <f>データベース!R41</f>
        <v>0</v>
      </c>
      <c r="O38" s="141" t="s">
        <v>182</v>
      </c>
      <c r="P38">
        <f>データベース!P41</f>
        <v>0</v>
      </c>
      <c r="R38">
        <f>データベース!S41</f>
        <v>0</v>
      </c>
      <c r="S38">
        <f>データベース!T41</f>
        <v>0</v>
      </c>
      <c r="T38">
        <f>データベース!Y41</f>
        <v>0</v>
      </c>
      <c r="U38" s="141" t="s">
        <v>182</v>
      </c>
      <c r="V38">
        <f>データベース!U41</f>
        <v>0</v>
      </c>
      <c r="W38">
        <f>データベース!V41</f>
        <v>0</v>
      </c>
    </row>
    <row r="39" spans="1:23" x14ac:dyDescent="0.15">
      <c r="A39">
        <f>データベース!D42</f>
        <v>0</v>
      </c>
      <c r="B39">
        <f>データベース!G42</f>
        <v>0</v>
      </c>
      <c r="C39" s="141" t="s">
        <v>182</v>
      </c>
      <c r="D39">
        <f>データベース!E42</f>
        <v>0</v>
      </c>
      <c r="F39">
        <f>データベース!H42</f>
        <v>0</v>
      </c>
      <c r="G39">
        <f>データベース!I42</f>
        <v>0</v>
      </c>
      <c r="H39">
        <f>データベース!N42</f>
        <v>0</v>
      </c>
      <c r="I39" s="141" t="s">
        <v>182</v>
      </c>
      <c r="J39">
        <f>データベース!J42</f>
        <v>0</v>
      </c>
      <c r="K39">
        <f>データベース!K42</f>
        <v>0</v>
      </c>
      <c r="M39">
        <f>データベース!O42</f>
        <v>0</v>
      </c>
      <c r="N39">
        <f>データベース!R42</f>
        <v>0</v>
      </c>
      <c r="O39" s="141" t="s">
        <v>182</v>
      </c>
      <c r="P39">
        <f>データベース!P42</f>
        <v>0</v>
      </c>
      <c r="R39">
        <f>データベース!S42</f>
        <v>0</v>
      </c>
      <c r="S39">
        <f>データベース!T42</f>
        <v>0</v>
      </c>
      <c r="T39">
        <f>データベース!Y42</f>
        <v>0</v>
      </c>
      <c r="U39" s="141" t="s">
        <v>182</v>
      </c>
      <c r="V39">
        <f>データベース!U42</f>
        <v>0</v>
      </c>
      <c r="W39">
        <f>データベース!V42</f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8E10A-62FA-4B0D-AFCD-41A6DAD278A5}">
  <dimension ref="A1:A152"/>
  <sheetViews>
    <sheetView workbookViewId="0">
      <selection activeCell="B1" sqref="B1"/>
    </sheetView>
  </sheetViews>
  <sheetFormatPr defaultRowHeight="13.5" x14ac:dyDescent="0.15"/>
  <sheetData>
    <row r="1" spans="1:1" x14ac:dyDescent="0.15">
      <c r="A1" t="s">
        <v>181</v>
      </c>
    </row>
    <row r="2" spans="1:1" x14ac:dyDescent="0.15">
      <c r="A2" t="s">
        <v>181</v>
      </c>
    </row>
    <row r="3" spans="1:1" x14ac:dyDescent="0.15">
      <c r="A3" t="s">
        <v>181</v>
      </c>
    </row>
    <row r="4" spans="1:1" x14ac:dyDescent="0.15">
      <c r="A4" t="s">
        <v>181</v>
      </c>
    </row>
    <row r="5" spans="1:1" x14ac:dyDescent="0.15">
      <c r="A5" t="s">
        <v>181</v>
      </c>
    </row>
    <row r="6" spans="1:1" x14ac:dyDescent="0.15">
      <c r="A6" t="s">
        <v>181</v>
      </c>
    </row>
    <row r="7" spans="1:1" x14ac:dyDescent="0.15">
      <c r="A7" t="s">
        <v>181</v>
      </c>
    </row>
    <row r="8" spans="1:1" x14ac:dyDescent="0.15">
      <c r="A8" t="s">
        <v>181</v>
      </c>
    </row>
    <row r="9" spans="1:1" x14ac:dyDescent="0.15">
      <c r="A9" t="s">
        <v>181</v>
      </c>
    </row>
    <row r="10" spans="1:1" x14ac:dyDescent="0.15">
      <c r="A10" t="s">
        <v>181</v>
      </c>
    </row>
    <row r="11" spans="1:1" x14ac:dyDescent="0.15">
      <c r="A11" t="s">
        <v>181</v>
      </c>
    </row>
    <row r="12" spans="1:1" x14ac:dyDescent="0.15">
      <c r="A12" t="s">
        <v>181</v>
      </c>
    </row>
    <row r="13" spans="1:1" x14ac:dyDescent="0.15">
      <c r="A13" t="s">
        <v>181</v>
      </c>
    </row>
    <row r="14" spans="1:1" x14ac:dyDescent="0.15">
      <c r="A14" t="s">
        <v>181</v>
      </c>
    </row>
    <row r="15" spans="1:1" x14ac:dyDescent="0.15">
      <c r="A15" t="s">
        <v>181</v>
      </c>
    </row>
    <row r="16" spans="1:1" x14ac:dyDescent="0.15">
      <c r="A16" t="s">
        <v>181</v>
      </c>
    </row>
    <row r="17" spans="1:1" x14ac:dyDescent="0.15">
      <c r="A17" t="s">
        <v>181</v>
      </c>
    </row>
    <row r="18" spans="1:1" x14ac:dyDescent="0.15">
      <c r="A18" t="s">
        <v>181</v>
      </c>
    </row>
    <row r="19" spans="1:1" x14ac:dyDescent="0.15">
      <c r="A19" t="s">
        <v>181</v>
      </c>
    </row>
    <row r="20" spans="1:1" x14ac:dyDescent="0.15">
      <c r="A20" t="s">
        <v>181</v>
      </c>
    </row>
    <row r="21" spans="1:1" x14ac:dyDescent="0.15">
      <c r="A21" t="s">
        <v>181</v>
      </c>
    </row>
    <row r="22" spans="1:1" x14ac:dyDescent="0.15">
      <c r="A22" t="s">
        <v>181</v>
      </c>
    </row>
    <row r="23" spans="1:1" x14ac:dyDescent="0.15">
      <c r="A23" t="s">
        <v>181</v>
      </c>
    </row>
    <row r="24" spans="1:1" x14ac:dyDescent="0.15">
      <c r="A24" t="s">
        <v>181</v>
      </c>
    </row>
    <row r="25" spans="1:1" x14ac:dyDescent="0.15">
      <c r="A25" t="s">
        <v>181</v>
      </c>
    </row>
    <row r="26" spans="1:1" x14ac:dyDescent="0.15">
      <c r="A26" t="s">
        <v>181</v>
      </c>
    </row>
    <row r="27" spans="1:1" x14ac:dyDescent="0.15">
      <c r="A27" t="s">
        <v>181</v>
      </c>
    </row>
    <row r="28" spans="1:1" x14ac:dyDescent="0.15">
      <c r="A28" t="s">
        <v>181</v>
      </c>
    </row>
    <row r="29" spans="1:1" x14ac:dyDescent="0.15">
      <c r="A29" t="s">
        <v>181</v>
      </c>
    </row>
    <row r="30" spans="1:1" x14ac:dyDescent="0.15">
      <c r="A30" t="s">
        <v>181</v>
      </c>
    </row>
    <row r="31" spans="1:1" x14ac:dyDescent="0.15">
      <c r="A31" t="s">
        <v>181</v>
      </c>
    </row>
    <row r="32" spans="1:1" x14ac:dyDescent="0.15">
      <c r="A32" t="s">
        <v>181</v>
      </c>
    </row>
    <row r="33" spans="1:1" x14ac:dyDescent="0.15">
      <c r="A33" t="s">
        <v>181</v>
      </c>
    </row>
    <row r="34" spans="1:1" x14ac:dyDescent="0.15">
      <c r="A34" t="s">
        <v>181</v>
      </c>
    </row>
    <row r="35" spans="1:1" x14ac:dyDescent="0.15">
      <c r="A35" t="s">
        <v>181</v>
      </c>
    </row>
    <row r="36" spans="1:1" x14ac:dyDescent="0.15">
      <c r="A36" t="s">
        <v>181</v>
      </c>
    </row>
    <row r="37" spans="1:1" x14ac:dyDescent="0.15">
      <c r="A37" t="s">
        <v>181</v>
      </c>
    </row>
    <row r="38" spans="1:1" x14ac:dyDescent="0.15">
      <c r="A38" t="s">
        <v>181</v>
      </c>
    </row>
    <row r="39" spans="1:1" x14ac:dyDescent="0.15">
      <c r="A39" t="s">
        <v>183</v>
      </c>
    </row>
    <row r="40" spans="1:1" x14ac:dyDescent="0.15">
      <c r="A40" t="s">
        <v>183</v>
      </c>
    </row>
    <row r="41" spans="1:1" x14ac:dyDescent="0.15">
      <c r="A41" t="s">
        <v>183</v>
      </c>
    </row>
    <row r="42" spans="1:1" x14ac:dyDescent="0.15">
      <c r="A42" t="s">
        <v>183</v>
      </c>
    </row>
    <row r="43" spans="1:1" x14ac:dyDescent="0.15">
      <c r="A43" t="s">
        <v>183</v>
      </c>
    </row>
    <row r="44" spans="1:1" x14ac:dyDescent="0.15">
      <c r="A44" t="s">
        <v>183</v>
      </c>
    </row>
    <row r="45" spans="1:1" x14ac:dyDescent="0.15">
      <c r="A45" t="s">
        <v>183</v>
      </c>
    </row>
    <row r="46" spans="1:1" x14ac:dyDescent="0.15">
      <c r="A46" t="s">
        <v>183</v>
      </c>
    </row>
    <row r="47" spans="1:1" x14ac:dyDescent="0.15">
      <c r="A47" t="s">
        <v>183</v>
      </c>
    </row>
    <row r="48" spans="1:1" x14ac:dyDescent="0.15">
      <c r="A48" t="s">
        <v>183</v>
      </c>
    </row>
    <row r="49" spans="1:1" x14ac:dyDescent="0.15">
      <c r="A49" t="s">
        <v>183</v>
      </c>
    </row>
    <row r="50" spans="1:1" x14ac:dyDescent="0.15">
      <c r="A50" t="s">
        <v>183</v>
      </c>
    </row>
    <row r="51" spans="1:1" x14ac:dyDescent="0.15">
      <c r="A51" t="s">
        <v>183</v>
      </c>
    </row>
    <row r="52" spans="1:1" x14ac:dyDescent="0.15">
      <c r="A52" t="s">
        <v>183</v>
      </c>
    </row>
    <row r="53" spans="1:1" x14ac:dyDescent="0.15">
      <c r="A53" t="s">
        <v>183</v>
      </c>
    </row>
    <row r="54" spans="1:1" x14ac:dyDescent="0.15">
      <c r="A54" t="s">
        <v>183</v>
      </c>
    </row>
    <row r="55" spans="1:1" x14ac:dyDescent="0.15">
      <c r="A55" t="s">
        <v>183</v>
      </c>
    </row>
    <row r="56" spans="1:1" x14ac:dyDescent="0.15">
      <c r="A56" t="s">
        <v>183</v>
      </c>
    </row>
    <row r="57" spans="1:1" x14ac:dyDescent="0.15">
      <c r="A57" t="s">
        <v>183</v>
      </c>
    </row>
    <row r="58" spans="1:1" x14ac:dyDescent="0.15">
      <c r="A58" t="s">
        <v>183</v>
      </c>
    </row>
    <row r="59" spans="1:1" x14ac:dyDescent="0.15">
      <c r="A59" t="s">
        <v>183</v>
      </c>
    </row>
    <row r="60" spans="1:1" x14ac:dyDescent="0.15">
      <c r="A60" t="s">
        <v>183</v>
      </c>
    </row>
    <row r="61" spans="1:1" x14ac:dyDescent="0.15">
      <c r="A61" t="s">
        <v>183</v>
      </c>
    </row>
    <row r="62" spans="1:1" x14ac:dyDescent="0.15">
      <c r="A62" t="s">
        <v>183</v>
      </c>
    </row>
    <row r="63" spans="1:1" x14ac:dyDescent="0.15">
      <c r="A63" t="s">
        <v>183</v>
      </c>
    </row>
    <row r="64" spans="1:1" x14ac:dyDescent="0.15">
      <c r="A64" t="s">
        <v>183</v>
      </c>
    </row>
    <row r="65" spans="1:1" x14ac:dyDescent="0.15">
      <c r="A65" t="s">
        <v>183</v>
      </c>
    </row>
    <row r="66" spans="1:1" x14ac:dyDescent="0.15">
      <c r="A66" t="s">
        <v>183</v>
      </c>
    </row>
    <row r="67" spans="1:1" x14ac:dyDescent="0.15">
      <c r="A67" t="s">
        <v>183</v>
      </c>
    </row>
    <row r="68" spans="1:1" x14ac:dyDescent="0.15">
      <c r="A68" t="s">
        <v>183</v>
      </c>
    </row>
    <row r="69" spans="1:1" x14ac:dyDescent="0.15">
      <c r="A69" t="s">
        <v>183</v>
      </c>
    </row>
    <row r="70" spans="1:1" x14ac:dyDescent="0.15">
      <c r="A70" t="s">
        <v>183</v>
      </c>
    </row>
    <row r="71" spans="1:1" x14ac:dyDescent="0.15">
      <c r="A71" t="s">
        <v>183</v>
      </c>
    </row>
    <row r="72" spans="1:1" x14ac:dyDescent="0.15">
      <c r="A72" t="s">
        <v>183</v>
      </c>
    </row>
    <row r="73" spans="1:1" x14ac:dyDescent="0.15">
      <c r="A73" t="s">
        <v>183</v>
      </c>
    </row>
    <row r="74" spans="1:1" x14ac:dyDescent="0.15">
      <c r="A74" t="s">
        <v>183</v>
      </c>
    </row>
    <row r="75" spans="1:1" x14ac:dyDescent="0.15">
      <c r="A75" t="s">
        <v>183</v>
      </c>
    </row>
    <row r="76" spans="1:1" x14ac:dyDescent="0.15">
      <c r="A76" t="s">
        <v>183</v>
      </c>
    </row>
    <row r="77" spans="1:1" x14ac:dyDescent="0.15">
      <c r="A77" t="s">
        <v>184</v>
      </c>
    </row>
    <row r="78" spans="1:1" x14ac:dyDescent="0.15">
      <c r="A78" t="s">
        <v>184</v>
      </c>
    </row>
    <row r="79" spans="1:1" x14ac:dyDescent="0.15">
      <c r="A79" t="s">
        <v>184</v>
      </c>
    </row>
    <row r="80" spans="1:1" x14ac:dyDescent="0.15">
      <c r="A80" t="s">
        <v>184</v>
      </c>
    </row>
    <row r="81" spans="1:1" x14ac:dyDescent="0.15">
      <c r="A81" t="s">
        <v>184</v>
      </c>
    </row>
    <row r="82" spans="1:1" x14ac:dyDescent="0.15">
      <c r="A82" t="s">
        <v>184</v>
      </c>
    </row>
    <row r="83" spans="1:1" x14ac:dyDescent="0.15">
      <c r="A83" t="s">
        <v>184</v>
      </c>
    </row>
    <row r="84" spans="1:1" x14ac:dyDescent="0.15">
      <c r="A84" t="s">
        <v>184</v>
      </c>
    </row>
    <row r="85" spans="1:1" x14ac:dyDescent="0.15">
      <c r="A85" t="s">
        <v>184</v>
      </c>
    </row>
    <row r="86" spans="1:1" x14ac:dyDescent="0.15">
      <c r="A86" t="s">
        <v>184</v>
      </c>
    </row>
    <row r="87" spans="1:1" x14ac:dyDescent="0.15">
      <c r="A87" t="s">
        <v>184</v>
      </c>
    </row>
    <row r="88" spans="1:1" x14ac:dyDescent="0.15">
      <c r="A88" t="s">
        <v>184</v>
      </c>
    </row>
    <row r="89" spans="1:1" x14ac:dyDescent="0.15">
      <c r="A89" t="s">
        <v>184</v>
      </c>
    </row>
    <row r="90" spans="1:1" x14ac:dyDescent="0.15">
      <c r="A90" t="s">
        <v>184</v>
      </c>
    </row>
    <row r="91" spans="1:1" x14ac:dyDescent="0.15">
      <c r="A91" t="s">
        <v>184</v>
      </c>
    </row>
    <row r="92" spans="1:1" x14ac:dyDescent="0.15">
      <c r="A92" t="s">
        <v>184</v>
      </c>
    </row>
    <row r="93" spans="1:1" x14ac:dyDescent="0.15">
      <c r="A93" t="s">
        <v>184</v>
      </c>
    </row>
    <row r="94" spans="1:1" x14ac:dyDescent="0.15">
      <c r="A94" t="s">
        <v>184</v>
      </c>
    </row>
    <row r="95" spans="1:1" x14ac:dyDescent="0.15">
      <c r="A95" t="s">
        <v>184</v>
      </c>
    </row>
    <row r="96" spans="1:1" x14ac:dyDescent="0.15">
      <c r="A96" t="s">
        <v>184</v>
      </c>
    </row>
    <row r="97" spans="1:1" x14ac:dyDescent="0.15">
      <c r="A97" t="s">
        <v>184</v>
      </c>
    </row>
    <row r="98" spans="1:1" x14ac:dyDescent="0.15">
      <c r="A98" t="s">
        <v>184</v>
      </c>
    </row>
    <row r="99" spans="1:1" x14ac:dyDescent="0.15">
      <c r="A99" t="s">
        <v>184</v>
      </c>
    </row>
    <row r="100" spans="1:1" x14ac:dyDescent="0.15">
      <c r="A100" t="s">
        <v>184</v>
      </c>
    </row>
    <row r="101" spans="1:1" x14ac:dyDescent="0.15">
      <c r="A101" t="s">
        <v>184</v>
      </c>
    </row>
    <row r="102" spans="1:1" x14ac:dyDescent="0.15">
      <c r="A102" t="s">
        <v>184</v>
      </c>
    </row>
    <row r="103" spans="1:1" x14ac:dyDescent="0.15">
      <c r="A103" t="s">
        <v>184</v>
      </c>
    </row>
    <row r="104" spans="1:1" x14ac:dyDescent="0.15">
      <c r="A104" t="s">
        <v>184</v>
      </c>
    </row>
    <row r="105" spans="1:1" x14ac:dyDescent="0.15">
      <c r="A105" t="s">
        <v>184</v>
      </c>
    </row>
    <row r="106" spans="1:1" x14ac:dyDescent="0.15">
      <c r="A106" t="s">
        <v>184</v>
      </c>
    </row>
    <row r="107" spans="1:1" x14ac:dyDescent="0.15">
      <c r="A107" t="s">
        <v>184</v>
      </c>
    </row>
    <row r="108" spans="1:1" x14ac:dyDescent="0.15">
      <c r="A108" t="s">
        <v>184</v>
      </c>
    </row>
    <row r="109" spans="1:1" x14ac:dyDescent="0.15">
      <c r="A109" t="s">
        <v>184</v>
      </c>
    </row>
    <row r="110" spans="1:1" x14ac:dyDescent="0.15">
      <c r="A110" t="s">
        <v>184</v>
      </c>
    </row>
    <row r="111" spans="1:1" x14ac:dyDescent="0.15">
      <c r="A111" t="s">
        <v>184</v>
      </c>
    </row>
    <row r="112" spans="1:1" x14ac:dyDescent="0.15">
      <c r="A112" t="s">
        <v>184</v>
      </c>
    </row>
    <row r="113" spans="1:1" x14ac:dyDescent="0.15">
      <c r="A113" t="s">
        <v>184</v>
      </c>
    </row>
    <row r="114" spans="1:1" x14ac:dyDescent="0.15">
      <c r="A114" t="s">
        <v>184</v>
      </c>
    </row>
    <row r="115" spans="1:1" x14ac:dyDescent="0.15">
      <c r="A115" t="s">
        <v>185</v>
      </c>
    </row>
    <row r="116" spans="1:1" x14ac:dyDescent="0.15">
      <c r="A116" t="s">
        <v>185</v>
      </c>
    </row>
    <row r="117" spans="1:1" x14ac:dyDescent="0.15">
      <c r="A117" t="s">
        <v>185</v>
      </c>
    </row>
    <row r="118" spans="1:1" x14ac:dyDescent="0.15">
      <c r="A118" t="s">
        <v>185</v>
      </c>
    </row>
    <row r="119" spans="1:1" x14ac:dyDescent="0.15">
      <c r="A119" t="s">
        <v>185</v>
      </c>
    </row>
    <row r="120" spans="1:1" x14ac:dyDescent="0.15">
      <c r="A120" t="s">
        <v>185</v>
      </c>
    </row>
    <row r="121" spans="1:1" x14ac:dyDescent="0.15">
      <c r="A121" t="s">
        <v>185</v>
      </c>
    </row>
    <row r="122" spans="1:1" x14ac:dyDescent="0.15">
      <c r="A122" t="s">
        <v>185</v>
      </c>
    </row>
    <row r="123" spans="1:1" x14ac:dyDescent="0.15">
      <c r="A123" t="s">
        <v>185</v>
      </c>
    </row>
    <row r="124" spans="1:1" x14ac:dyDescent="0.15">
      <c r="A124" t="s">
        <v>185</v>
      </c>
    </row>
    <row r="125" spans="1:1" x14ac:dyDescent="0.15">
      <c r="A125" t="s">
        <v>185</v>
      </c>
    </row>
    <row r="126" spans="1:1" x14ac:dyDescent="0.15">
      <c r="A126" t="s">
        <v>185</v>
      </c>
    </row>
    <row r="127" spans="1:1" x14ac:dyDescent="0.15">
      <c r="A127" t="s">
        <v>185</v>
      </c>
    </row>
    <row r="128" spans="1:1" x14ac:dyDescent="0.15">
      <c r="A128" t="s">
        <v>185</v>
      </c>
    </row>
    <row r="129" spans="1:1" x14ac:dyDescent="0.15">
      <c r="A129" t="s">
        <v>185</v>
      </c>
    </row>
    <row r="130" spans="1:1" x14ac:dyDescent="0.15">
      <c r="A130" t="s">
        <v>185</v>
      </c>
    </row>
    <row r="131" spans="1:1" x14ac:dyDescent="0.15">
      <c r="A131" t="s">
        <v>185</v>
      </c>
    </row>
    <row r="132" spans="1:1" x14ac:dyDescent="0.15">
      <c r="A132" t="s">
        <v>185</v>
      </c>
    </row>
    <row r="133" spans="1:1" x14ac:dyDescent="0.15">
      <c r="A133" t="s">
        <v>185</v>
      </c>
    </row>
    <row r="134" spans="1:1" x14ac:dyDescent="0.15">
      <c r="A134" t="s">
        <v>185</v>
      </c>
    </row>
    <row r="135" spans="1:1" x14ac:dyDescent="0.15">
      <c r="A135" t="s">
        <v>185</v>
      </c>
    </row>
    <row r="136" spans="1:1" x14ac:dyDescent="0.15">
      <c r="A136" t="s">
        <v>185</v>
      </c>
    </row>
    <row r="137" spans="1:1" x14ac:dyDescent="0.15">
      <c r="A137" t="s">
        <v>185</v>
      </c>
    </row>
    <row r="138" spans="1:1" x14ac:dyDescent="0.15">
      <c r="A138" t="s">
        <v>185</v>
      </c>
    </row>
    <row r="139" spans="1:1" x14ac:dyDescent="0.15">
      <c r="A139" t="s">
        <v>185</v>
      </c>
    </row>
    <row r="140" spans="1:1" x14ac:dyDescent="0.15">
      <c r="A140" t="s">
        <v>185</v>
      </c>
    </row>
    <row r="141" spans="1:1" x14ac:dyDescent="0.15">
      <c r="A141" t="s">
        <v>185</v>
      </c>
    </row>
    <row r="142" spans="1:1" x14ac:dyDescent="0.15">
      <c r="A142" t="s">
        <v>185</v>
      </c>
    </row>
    <row r="143" spans="1:1" x14ac:dyDescent="0.15">
      <c r="A143" t="s">
        <v>185</v>
      </c>
    </row>
    <row r="144" spans="1:1" x14ac:dyDescent="0.15">
      <c r="A144" t="s">
        <v>185</v>
      </c>
    </row>
    <row r="145" spans="1:1" x14ac:dyDescent="0.15">
      <c r="A145" t="s">
        <v>185</v>
      </c>
    </row>
    <row r="146" spans="1:1" x14ac:dyDescent="0.15">
      <c r="A146" t="s">
        <v>185</v>
      </c>
    </row>
    <row r="147" spans="1:1" x14ac:dyDescent="0.15">
      <c r="A147" t="s">
        <v>185</v>
      </c>
    </row>
    <row r="148" spans="1:1" x14ac:dyDescent="0.15">
      <c r="A148" t="s">
        <v>185</v>
      </c>
    </row>
    <row r="149" spans="1:1" x14ac:dyDescent="0.15">
      <c r="A149" t="s">
        <v>185</v>
      </c>
    </row>
    <row r="150" spans="1:1" x14ac:dyDescent="0.15">
      <c r="A150" t="s">
        <v>185</v>
      </c>
    </row>
    <row r="151" spans="1:1" x14ac:dyDescent="0.15">
      <c r="A151" t="s">
        <v>185</v>
      </c>
    </row>
    <row r="152" spans="1:1" x14ac:dyDescent="0.15">
      <c r="A152" t="s">
        <v>185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データベース</vt:lpstr>
      <vt:lpstr>出場選手一覧（男子）</vt:lpstr>
      <vt:lpstr>出場選手一覧（女子）</vt:lpstr>
      <vt:lpstr>組合せカード</vt:lpstr>
      <vt:lpstr>出場校一覧</vt:lpstr>
      <vt:lpstr>領収書</vt:lpstr>
      <vt:lpstr>表彰データ</vt:lpstr>
      <vt:lpstr>書記用</vt:lpstr>
      <vt:lpstr>アサミtai貼り付け用</vt:lpstr>
      <vt:lpstr>'出場選手一覧（女子）'!Print_Area</vt:lpstr>
      <vt:lpstr>'出場選手一覧（男子）'!Print_Area</vt:lpstr>
    </vt:vector>
  </TitlesOfParts>
  <Company>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総合教育センター</dc:creator>
  <cp:lastModifiedBy>kanacyu_bad_2@outlook.jp</cp:lastModifiedBy>
  <cp:lastPrinted>2017-08-13T00:51:40Z</cp:lastPrinted>
  <dcterms:created xsi:type="dcterms:W3CDTF">2015-05-11T08:42:27Z</dcterms:created>
  <dcterms:modified xsi:type="dcterms:W3CDTF">2024-07-30T04:42:15Z</dcterms:modified>
</cp:coreProperties>
</file>